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Usuario\Desktop\"/>
    </mc:Choice>
  </mc:AlternateContent>
  <xr:revisionPtr revIDLastSave="0" documentId="8_{E56ADDFB-D8E6-4C0E-92E1-A3357AC5DE86}" xr6:coauthVersionLast="36" xr6:coauthVersionMax="36" xr10:uidLastSave="{00000000-0000-0000-0000-000000000000}"/>
  <bookViews>
    <workbookView xWindow="0" yWindow="0" windowWidth="20490" windowHeight="7425" xr2:uid="{00000000-000D-0000-FFFF-FFFF00000000}"/>
  </bookViews>
  <sheets>
    <sheet name="SEGUIMIENTO" sheetId="11" r:id="rId1"/>
    <sheet name="1. Med. Diligencia" sheetId="8" r:id="rId2"/>
    <sheet name="2.Gestión Riesgo de Corrupción." sheetId="2" r:id="rId3"/>
    <sheet name="3. Redes Institu." sheetId="9" r:id="rId4"/>
    <sheet name="4. Canales de denuncia." sheetId="10" r:id="rId5"/>
    <sheet name="5.Rend. ctas, S.C y Acceso inf." sheetId="1" r:id="rId6"/>
    <sheet name=" 6.Iniciativas adicionales." sheetId="3" r:id="rId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11" l="1"/>
  <c r="F6" i="11"/>
  <c r="F7" i="11"/>
  <c r="F8" i="11"/>
  <c r="F9" i="11"/>
  <c r="F4" i="11"/>
  <c r="F10" i="9" l="1"/>
  <c r="G10" i="9"/>
  <c r="E10" i="9"/>
  <c r="F11" i="10" l="1"/>
  <c r="G11" i="10"/>
  <c r="F96" i="1"/>
  <c r="G96" i="1"/>
  <c r="E96" i="1"/>
  <c r="F10" i="3"/>
  <c r="G10" i="3"/>
  <c r="E10" i="3"/>
  <c r="E11" i="10"/>
  <c r="F16" i="8"/>
  <c r="G16" i="8"/>
  <c r="G14" i="2"/>
  <c r="F14" i="2"/>
  <c r="E14" i="2"/>
  <c r="E16" i="8"/>
  <c r="D9" i="11" l="1"/>
  <c r="E9" i="11"/>
  <c r="C9" i="11"/>
  <c r="D8" i="11"/>
  <c r="E8" i="11"/>
  <c r="C8" i="11"/>
  <c r="D7" i="11"/>
  <c r="E7" i="11"/>
  <c r="C7" i="11"/>
  <c r="C6" i="11"/>
  <c r="E6" i="11"/>
  <c r="D6" i="11"/>
  <c r="E5" i="11"/>
  <c r="C4" i="11"/>
  <c r="D5" i="11"/>
  <c r="C5" i="11"/>
  <c r="D4" i="11"/>
  <c r="E4" i="11"/>
  <c r="E10" i="11" l="1"/>
  <c r="D10" i="11"/>
  <c r="C10" i="11"/>
  <c r="F10" i="11" l="1"/>
</calcChain>
</file>

<file path=xl/sharedStrings.xml><?xml version="1.0" encoding="utf-8"?>
<sst xmlns="http://schemas.openxmlformats.org/spreadsheetml/2006/main" count="657" uniqueCount="361">
  <si>
    <t>SUBCOMPONENTE</t>
  </si>
  <si>
    <t>ACTIVIDAD</t>
  </si>
  <si>
    <t>RESPONSABLE</t>
  </si>
  <si>
    <t>FECHA</t>
  </si>
  <si>
    <t xml:space="preserve">Planeación </t>
  </si>
  <si>
    <t>Comunicaciones</t>
  </si>
  <si>
    <t xml:space="preserve">Información de calidad y en lenguaje comprensible </t>
  </si>
  <si>
    <t>Diálogo de doble vía con la ciudadanía y sus organizaciones</t>
  </si>
  <si>
    <t xml:space="preserve">Protocolo  </t>
  </si>
  <si>
    <t xml:space="preserve">Incentivos para motivar la cultura de la Rendición y Petición de Cuentas </t>
  </si>
  <si>
    <t xml:space="preserve">Evaluación y retroalimentación a la gestión institucional </t>
  </si>
  <si>
    <t xml:space="preserve">Planeación y Gerencia </t>
  </si>
  <si>
    <t xml:space="preserve">Equipo de Rendición de Cuentas </t>
  </si>
  <si>
    <t>Crear en la página web un sitio exclusivo de rendición de cuentas permanentes y actualizarlo con evidencias del seguimiento y ejecución a la estrategia: videos, encuestas, cronogramas e informes.</t>
  </si>
  <si>
    <t xml:space="preserve">Control Interno </t>
  </si>
  <si>
    <t>Todas las áreas</t>
  </si>
  <si>
    <t>Estructura administrativa y Direccionamiento estratégico</t>
  </si>
  <si>
    <t xml:space="preserve">Secretaría General </t>
  </si>
  <si>
    <t>Secretaría General</t>
  </si>
  <si>
    <t>Fortalecimiento de los canales de atención</t>
  </si>
  <si>
    <t xml:space="preserve">Permanente </t>
  </si>
  <si>
    <t>Talento humano</t>
  </si>
  <si>
    <t xml:space="preserve">Gerencia </t>
  </si>
  <si>
    <t>Normativo y procedimental</t>
  </si>
  <si>
    <t>Relacionamiento con el ciudadano</t>
  </si>
  <si>
    <t>Realizar actividades que contribuyan al fortalecimiento de las competencias de los servidores y colaboradores en torno a la atención al usuario.</t>
  </si>
  <si>
    <t>FECHA Y/O PERIODICIDAD</t>
  </si>
  <si>
    <t>1. Información de la Entidad</t>
  </si>
  <si>
    <t>1.1. Misión, visión, funciones y deberes.</t>
  </si>
  <si>
    <t>Planeación</t>
  </si>
  <si>
    <t xml:space="preserve">Permanente (Cuando se requiera actualización) </t>
  </si>
  <si>
    <t>1.2 Estructura orgánica – Organigrama.</t>
  </si>
  <si>
    <t xml:space="preserve">Asistente Gerencia </t>
  </si>
  <si>
    <t>1.5 Directorio de servidores públicos, empleados o contratistas.</t>
  </si>
  <si>
    <t>1.6 Directorio de entidades. </t>
  </si>
  <si>
    <t xml:space="preserve">Cultura y Turismo </t>
  </si>
  <si>
    <t>1.7 Directorio de agremiaciones o asociaciones en las que participe.</t>
  </si>
  <si>
    <t>1.8 Servicio al público, normas, formularios y protocolos de atención.</t>
  </si>
  <si>
    <t xml:space="preserve">Protocolo </t>
  </si>
  <si>
    <t>1.9 Procedimientos que se siguen para tomar decisiones en las diferentes área.</t>
  </si>
  <si>
    <t>1.10 Mecanismo de presentación directa de solicitudes, quejas y reclamos a disposición del público en relación con acciones u omisiones del sujeto obligado.</t>
  </si>
  <si>
    <t>1.11 Calendario de actividades y eventos.</t>
  </si>
  <si>
    <t xml:space="preserve">Comunicaciones </t>
  </si>
  <si>
    <t xml:space="preserve">1.12 Información sobre decisiones que puede afectar al público. </t>
  </si>
  <si>
    <t>1.13 Entes y autoridades que lo vigilan.</t>
  </si>
  <si>
    <t>1.14 Publicación de hojas de vida.</t>
  </si>
  <si>
    <t>2. Normativa</t>
  </si>
  <si>
    <t>2.1. Normativa de la entidad o autoridad.</t>
  </si>
  <si>
    <t>2.2. Búsqueda de normas.</t>
  </si>
  <si>
    <t xml:space="preserve">3. Contratación </t>
  </si>
  <si>
    <t>3.1 Plan anual de adquisiciones.</t>
  </si>
  <si>
    <t xml:space="preserve">3.2. Publicación de la información contractual. (SIA Observa - SECOP y Listado de Contratos) </t>
  </si>
  <si>
    <t xml:space="preserve">Mensual </t>
  </si>
  <si>
    <t>3.3. Publicación de la ejecución de los contratos.</t>
  </si>
  <si>
    <t>3.4. Manual de contratación, adquisición y/o compras.</t>
  </si>
  <si>
    <t>4. Planeación, Presupuesto e Informes</t>
  </si>
  <si>
    <t>4.1. Presupuesto general de ingresos, gastos e inversión.</t>
  </si>
  <si>
    <t xml:space="preserve">Financiera </t>
  </si>
  <si>
    <t>4.2. Ejecución presupuestal.</t>
  </si>
  <si>
    <t xml:space="preserve">Financiera y Tesorería </t>
  </si>
  <si>
    <t>4.3. Plan de acción.</t>
  </si>
  <si>
    <t>4.4. Proyectos de inversión.</t>
  </si>
  <si>
    <t xml:space="preserve">Cuatrienal </t>
  </si>
  <si>
    <t>4.5. Informes de empalme.</t>
  </si>
  <si>
    <t xml:space="preserve">Cuando se requiera </t>
  </si>
  <si>
    <t>4.6. Informes de gestión, evaluación y auditoría.</t>
  </si>
  <si>
    <t xml:space="preserve">Anual </t>
  </si>
  <si>
    <t xml:space="preserve">Permanente (Cuando se presenten) </t>
  </si>
  <si>
    <t>4.7. Informes de la oficina de control interno.</t>
  </si>
  <si>
    <t xml:space="preserve">Trimestral, cuatrimestral, semestral </t>
  </si>
  <si>
    <t>4.8. Informe sobre defensa pública y prevención del daño antijurídico.</t>
  </si>
  <si>
    <t>4.9. Informes trimestrales sobre acceso a información, quejas y reclamos.</t>
  </si>
  <si>
    <t>5. Trámites</t>
  </si>
  <si>
    <t>5.1. Trámites y servicios portal Gov.co.</t>
  </si>
  <si>
    <t xml:space="preserve">Permanente (Cada que requiera actualización) </t>
  </si>
  <si>
    <t>5.1.1. Trámites y servicios.</t>
  </si>
  <si>
    <t>6. Participa</t>
  </si>
  <si>
    <t>6.1. Descripción general.</t>
  </si>
  <si>
    <t>6.2. Participación para la identificación de problemas y diagnóstico de necesidades.</t>
  </si>
  <si>
    <t xml:space="preserve">De acuerdo al Plan de Acción de Participación Ciudadana </t>
  </si>
  <si>
    <t>6.3. Planeación y/o presupuesto participativo.</t>
  </si>
  <si>
    <t xml:space="preserve">Permanente (Cada que se presenten) </t>
  </si>
  <si>
    <t>6.4. Participación y consulta ciudadana de proyectos, normas, políticas o programas.</t>
  </si>
  <si>
    <t>6.5. Colaboración e innovación abierta.</t>
  </si>
  <si>
    <t>6.6. Rendición de cuentas.</t>
  </si>
  <si>
    <t>6.7. Control ciudadano.</t>
  </si>
  <si>
    <t>7. Datos Abiertos</t>
  </si>
  <si>
    <t>7.1. Instrumentos de gestión de la información.</t>
  </si>
  <si>
    <t xml:space="preserve">Organización, Sistemas y Métodos </t>
  </si>
  <si>
    <t xml:space="preserve">8. Información Específica para Grupos de Interés </t>
  </si>
  <si>
    <t>8.1. Información para niños, niñas y adolescentes.</t>
  </si>
  <si>
    <t xml:space="preserve">Planeación y Control Interno </t>
  </si>
  <si>
    <t xml:space="preserve">9. Obligación de Reporte de Información </t>
  </si>
  <si>
    <t>1.3 Mapas y cartas descriptivas de los procesos.</t>
  </si>
  <si>
    <t>1.4 Directorio institucional.</t>
  </si>
  <si>
    <t>Jefe de Control Interno</t>
  </si>
  <si>
    <t>Seguimiento</t>
  </si>
  <si>
    <t>Líderes de proceso</t>
  </si>
  <si>
    <t>Monitoreo o revisión</t>
  </si>
  <si>
    <t xml:space="preserve">Consulta y divulgación </t>
  </si>
  <si>
    <t xml:space="preserve">Comité Institucional de Gestión y Desempeño </t>
  </si>
  <si>
    <t>Construcción del Mapa de Riesgos de Corrupción</t>
  </si>
  <si>
    <t>Política de Administración del Riesgo</t>
  </si>
  <si>
    <t>Diseñar y poner en funcionamiento una campaña de cultura organizacional para la apropiación de la política de administración del riesgo por parte de los funcionarios de la entidad.</t>
  </si>
  <si>
    <t>Publicar la política de administración del riesgo en un lugar de fácil acceso para todos los funcionarios.</t>
  </si>
  <si>
    <t>Construir el mapa de riesgos de gestión y de corrupción.</t>
  </si>
  <si>
    <t>Aprobar el mapa de riesgos de gestión y de corrupción en el Comité Institucional de Gestión y Desempeño.</t>
  </si>
  <si>
    <t>Socializar el mapa de riesgos con todos los funcionarios.</t>
  </si>
  <si>
    <t>Enviar el seguimiento de los controles formulados en el mapa de riesgos por proceso a la oficina de control interno con su respectivo análisis.</t>
  </si>
  <si>
    <t>Efectuar el seguimiento a los controles formulados en el mapa de riesgos.</t>
  </si>
  <si>
    <t>Realizar actualización y socialización del mapa de riesgos en caso de ser necesario.</t>
  </si>
  <si>
    <t>Realizar monitoreo y seguimiento al mapa de riesgos y a la aplicación de los controles.</t>
  </si>
  <si>
    <t>Contratación</t>
  </si>
  <si>
    <t xml:space="preserve">Realizar una capacitación a los funcionarios en Conflictos de Interés </t>
  </si>
  <si>
    <t>Realizar seguimiento para que los funcionarios obligados de la entidad realicen el diligenciamiento del aplicativo por la integridad, de acuerdo a la Ley 2013 del 2019.</t>
  </si>
  <si>
    <t xml:space="preserve">FECHA </t>
  </si>
  <si>
    <t>COMPONENTE 6
INICIATIVAS ADICIONALES</t>
  </si>
  <si>
    <t>Permanente</t>
  </si>
  <si>
    <t>Realizar seguimiento para que los futuros contratistas de conformidad a la lista de chequeo para la suscripción de contratos de prestación de servicios de la entidad realicen el diligenciamiento del aplicativo por la integridad, de acuerdo a la Ley 2013 del 2019 antes de la suscripción del contrato.</t>
  </si>
  <si>
    <t>Socializar el Código de Integridad con todos los funcionarios.</t>
  </si>
  <si>
    <t>Diagramar y poner a disposición de todos los funcionarios el Código de Integridad de la entidad.</t>
  </si>
  <si>
    <t>Realizar una sensibilización con los funcionarios y supervisores acerca de la importancia de la aplicación del manual de contratación y supervisión.</t>
  </si>
  <si>
    <t>Socializar y poner a disposición de todos los funcionarios en un lugar de fácil acceso, el manual de contratación y supervisión de la entidad en su versión actualizada.</t>
  </si>
  <si>
    <t>Identificar los canales y medios de comunicación más efectivos para utilizar en la rendición de cuentas.</t>
  </si>
  <si>
    <t xml:space="preserve">Solicitar a las áreas la información necesaria para incluir en la Rendición de Cuentas. </t>
  </si>
  <si>
    <t xml:space="preserve">Enviar tarjetas de invitación a los representantes del sector para que asistan a la Rendición de Cuentas, especificando lugar, fecha y hora. </t>
  </si>
  <si>
    <t xml:space="preserve">Realizar el evento de Rendición de Cuentas. </t>
  </si>
  <si>
    <t>Realizar una encuesta de evaluación de la rendición de cuentas a los asistentes.</t>
  </si>
  <si>
    <t>Generar un listado o base de datos de las personas asistentes a la rendición de cuentas.</t>
  </si>
  <si>
    <t>Realizar seguimiento a los compromisos generados de los espacios de diálogo desarrollados de la entidad (de presentarse).</t>
  </si>
  <si>
    <t xml:space="preserve">Socializar los resultados de la encuesta de evaluación en un comité de gestión y desempeño para conocimiento de todos los funcionarios. </t>
  </si>
  <si>
    <t xml:space="preserve">Mantener y fortalecer de ser posible los canales de acceso a la comunidad (página web, carteleras, entre otros). </t>
  </si>
  <si>
    <t>Ofertar capacitaciones en las siguientes temáticas: Código de integridad, transparencia, servicio al ciudadano y conflicto de intereses, para fortalecer los valores de los servidores públicos.</t>
  </si>
  <si>
    <t>Definir el listado de temas a incluir en la rendición de cuentas.</t>
  </si>
  <si>
    <t xml:space="preserve">Enviar los insumos para elaborar el informe de rendición de cuentas. </t>
  </si>
  <si>
    <t>Consolidación de la información para realizar la presentación de la rendición de cuentas.</t>
  </si>
  <si>
    <t xml:space="preserve">Diseñar la presentación de la rendición de cuentas. </t>
  </si>
  <si>
    <t>Realizar la convocatoria a la rendición de cuentas de manera masiva por medios de comunicación y redes sociales, especificando lugar, fecha y hora.</t>
  </si>
  <si>
    <t>2.1.1 Leyes.</t>
  </si>
  <si>
    <t xml:space="preserve">2.1.2 Decreto Único Reglamentario. </t>
  </si>
  <si>
    <t>2.1.3 Normativa Aplicable.</t>
  </si>
  <si>
    <t>2.1.4 Gaceta Oficial.</t>
  </si>
  <si>
    <t>2.1.5 Políticas, lineamientos y manuales.</t>
  </si>
  <si>
    <t>3.5.  Formatos o modelos de contratos o pliegos tipo.</t>
  </si>
  <si>
    <t>4.6.1 Informe de Gestión.</t>
  </si>
  <si>
    <t xml:space="preserve">4.6.2 Informe de Rendición de Cuentas. </t>
  </si>
  <si>
    <t>4.6.3 Planes de Mejoramiento.</t>
  </si>
  <si>
    <t xml:space="preserve">4.7.1 Informe Semestral de Control Interno. </t>
  </si>
  <si>
    <t xml:space="preserve">4.7.2 Otros Informes. </t>
  </si>
  <si>
    <t xml:space="preserve">7.1.1. Registros de Activos de Información. </t>
  </si>
  <si>
    <t>7.1.2. Índice de Información Clasificada y Reservada.</t>
  </si>
  <si>
    <t xml:space="preserve">7.1.3. Esquema de Publicación de la Información. </t>
  </si>
  <si>
    <t>7.1.4. Tipos de Información Clasificada y Reservada (Indicando fecha de levantamiento de la reserva).</t>
  </si>
  <si>
    <t>7.1.5. Programa de Gestión Documental.</t>
  </si>
  <si>
    <t>7.1.6. Tablas de Retención Documental.</t>
  </si>
  <si>
    <t xml:space="preserve">7.1.7. Costos de Reproducción de la Información Pública. </t>
  </si>
  <si>
    <t>7.2. Sección de datos abiertos.</t>
  </si>
  <si>
    <t>8.2. Información para Mujeres.</t>
  </si>
  <si>
    <t>COMPONENTE 5.1
RENDICIÓN DE CUENTAS</t>
  </si>
  <si>
    <t xml:space="preserve">COMPONENTE 5.2
SERVICIO AL CIUDADANO </t>
  </si>
  <si>
    <t>COMPONENTE 5.3
TRANSPARENCIA Y ACCESO A LA INFORMACIÓN PÚBLICA
Ley 1712 de 2014 - Resolución 1519 de 2020</t>
  </si>
  <si>
    <t>COMPONENTE 1
MEDIDAS DE DEBIDA DILIGENCIA</t>
  </si>
  <si>
    <t>Comité Institucional de Gestión y Desempeño</t>
  </si>
  <si>
    <t>COMPONENTE 3
REDES INSTITUCIONALES PARA EL FORTALECIMIENTO DE PREVENCIÓN DE ACTOS DE CORRUPCIÓN, TRANSPARENCIA Y LEGALIDAD.</t>
  </si>
  <si>
    <t>Cómite Institucional de Coordinación de Control Interno</t>
  </si>
  <si>
    <t>COMPONENTE 4
CANALES DE DENUNCIA</t>
  </si>
  <si>
    <t>Código de Integridad</t>
  </si>
  <si>
    <t xml:space="preserve">COMPONENTE 2
PREVENCIÓN, GESTIÓN Y ADMINISTRACIÓN DE RIESGO DE CORRUPCIÓN </t>
  </si>
  <si>
    <t>Revisar  y ajustar de ser necesario la política de gestión  del riesgo.</t>
  </si>
  <si>
    <t>Conflicto de interés.</t>
  </si>
  <si>
    <t>Planeación.</t>
  </si>
  <si>
    <t>Presencial</t>
  </si>
  <si>
    <t>Virtual</t>
  </si>
  <si>
    <t>Documentar las peticiones de los ciudadanos realizadas de manera teléfonica, con el fin de realizar trazabilidad a las solicitudes.</t>
  </si>
  <si>
    <t>Telefónica</t>
  </si>
  <si>
    <t>Asistente de Gerencia</t>
  </si>
  <si>
    <t>Recibir mediante correo electronico las PQRSD instauradas por la comunidad en general.</t>
  </si>
  <si>
    <t>Poner a disposición de la comunidad el formato de PQRSD para ser diligenciado en la recepción al momento de requerirlo.</t>
  </si>
  <si>
    <t>Habilitar en la página web formulario para realizar PQRSD de los ciudadanos y/o funcionarios.</t>
  </si>
  <si>
    <t>Redes Institucionales</t>
  </si>
  <si>
    <t>Identificar requisitos a cumplir, con base en los lineamientos que emita la secretaría de transparencia.</t>
  </si>
  <si>
    <t>Realizar de manera semestral un informe de seguimiento a las PQRSD y presentarlo en el CICCI.</t>
  </si>
  <si>
    <t>Publicar el informe trimestral de PQRSD en la página web de la entidad (sección transparencia).</t>
  </si>
  <si>
    <t>Realizar de manera trimestral un informe de PQRSD.</t>
  </si>
  <si>
    <t>Orientar legal o técnicamente a los servidores, contratistas, supervisores, coordinadores o jefes inmediatos, en la declaración de conflictos de intereses o decisión de impedimentos, recusaciones, inhabilidades o incompatibilidades.</t>
  </si>
  <si>
    <t>Vincular a los servidores y contratistas de la entidad al curso de integridad, transparencia y lucha contra la corrupción establecido por Función Pública para dar cumplimiento a la Ley 2016 de 2020. Enviar comunicado por correo electrónico solicitando el desarrollo del curso y  cargue del soporte en el SIGEP.</t>
  </si>
  <si>
    <t>Secretaria General</t>
  </si>
  <si>
    <t>Seguimiento y Control</t>
  </si>
  <si>
    <t xml:space="preserve">Revisar las responsabilidades y alcance del control disciplinario frente a las quejas y denuncias y proponer acciones para su mejora o fortalecimiento, en el marco del programa de transparencia. </t>
  </si>
  <si>
    <t xml:space="preserve">COMPONENTE </t>
  </si>
  <si>
    <t xml:space="preserve">30 DE ABRIL </t>
  </si>
  <si>
    <t xml:space="preserve">31 DE AGOSTO </t>
  </si>
  <si>
    <t xml:space="preserve">31 DE DICIEMBRE </t>
  </si>
  <si>
    <t xml:space="preserve">TOTAL </t>
  </si>
  <si>
    <t>MEDIDAS DE DEBIDA DILIGENCIA</t>
  </si>
  <si>
    <t xml:space="preserve">PREVENCIÓN, GESTIÓN Y ADMINISTRACIÓN DE RIESGO DE CORRUPCIÓN </t>
  </si>
  <si>
    <t>REDES INSTITUCIONALES PARA EL FORTALECIMIENTO DE PREVENCIÓN DE ACTOS DE CORRUPCIÓN, TRANSPARENCIA Y LEGALIDAD.</t>
  </si>
  <si>
    <t>CANALES DE DENUNCIA</t>
  </si>
  <si>
    <t>INICIATIVAS ADICIONALES</t>
  </si>
  <si>
    <t>TOTAL</t>
  </si>
  <si>
    <t xml:space="preserve">SEGUIMIENTO </t>
  </si>
  <si>
    <t>30 DE ABRIL</t>
  </si>
  <si>
    <t>31 DE AGOSTO</t>
  </si>
  <si>
    <t>31 DE DICIEMBRE</t>
  </si>
  <si>
    <t>TOTAL CUMPLIMIENTO</t>
  </si>
  <si>
    <t>OBSERVACIONES</t>
  </si>
  <si>
    <t>Definir mejoras al Modelo Integrado de Planeación y Gestión implementado por la entidad, con especial énfasis en las actividades de control establecidas en todos los niveles de la organización, información que deberá ser suministrada al Comité de Gestión y Desempeño para su incorporación.</t>
  </si>
  <si>
    <t>Analizar los informes de auditoría, seguimientos y evaluaciones que presente el jefe de control interno de la entidad, a fin de determinar las mejoras a ser implementadas en la entidad.</t>
  </si>
  <si>
    <t>Analizar las recomendaciones del Comité Institucional de gestión y desempeño en relación con las políticas de gestión y desempeño que puedan generar cambios o ajustes a la estructura de control de la entidad.</t>
  </si>
  <si>
    <t xml:space="preserve">Esta actividad no presenta avance </t>
  </si>
  <si>
    <t xml:space="preserve">Evaluar los resultados de las encuestas de satisfacción al usuario realizadas </t>
  </si>
  <si>
    <t>Recibir, radicar y direccionar las comunicaciones que ingresan a la entidad</t>
  </si>
  <si>
    <t>Instaurar en la recepción un buzón de denuncias para ser utilizado por la comunidad y/o los funcionarios en caso de ser requerido.</t>
  </si>
  <si>
    <t>Mantener habiliatada la línea telefónica (celular) de la entidad durante el horario de atención al usuario.</t>
  </si>
  <si>
    <t>Crear una base de datos con la información de personas e instituciones que son beneficiarias de los servicios que presta la Promotora y que deben ser invitadas a las rendición de cuentas (asociaciones, comités de usuarios, consejos regionales, gremios, veedurías, universidades, medios de comunicación, asociaciones de profesionales, etc.)</t>
  </si>
  <si>
    <t>Difundir a través de los canales de comunicación de la entidad todos los servicios que se prestan, incluyendo lugares, actividades y eventos disponibles.</t>
  </si>
  <si>
    <t xml:space="preserve">Publicar el mapa de riesgos en la página web </t>
  </si>
  <si>
    <t>Publicar la presentación en la página web, para acceso de la comunidad en general.</t>
  </si>
  <si>
    <t xml:space="preserve">Publicar los resultados de la encuesta de evaluación de la rendición de cuentas en la página web </t>
  </si>
  <si>
    <t>Realizar una campaña de divulgación de los canales de atención con la comunidad.</t>
  </si>
  <si>
    <t>Implementar una encuesta de satisfacción al usuario que permita conocer la percepción ciudadana respecto a los servicios prestados y a la atención recibida por la entidad</t>
  </si>
  <si>
    <t>Modificar el código de integridad, especificando los canales y el procedimiento para la manifestación de conflictos de interés.</t>
  </si>
  <si>
    <t>Someter a aprobación del representante legal de la entidad, la política de administración del riesgo previamente estructurada por parte de la Oficina Asesora de Planeación, como segunda línea de defensa en la entidad; hacer seguimiento para su posible actualización y evaluar su eficacia frente a la gestión del riesgo institucional. Se deberá hacer especial énfasis en la prevención y detección de fraude y mala conducta.</t>
  </si>
  <si>
    <t>Aprobar y hacer seguimiento, por lo menos una vez cada tres meses, a las acciones y estrategias adoptadas para la operación del Modelo Integrado de Planeación y Gestión – MIPG.</t>
  </si>
  <si>
    <t>Trimestral</t>
  </si>
  <si>
    <t>Adelantar y promover acciones permanentes de autodiagnóstico para facilitar la valoración interna de la gestión.</t>
  </si>
  <si>
    <t>Asegurar la implementación y desarrollo de las políticas de gestión y directrices en materia de seguridad digital y de la información.</t>
  </si>
  <si>
    <t>Aprobar y hacer seguimiento a los planes, programas, proyectos, estrategias y herramientas necesarias para la implementación interna de las políticas de gestión.</t>
  </si>
  <si>
    <t>Definir mejoras al Modelo Integrado de Planeación y Gestión implementado por la entidad, con especial énfasis en las actividades de control establecidas en todos los niveles de la organización y estudiar y adoptar las mejoras propuestas por el Comité Institucional de Coordinación de Control Interno.</t>
  </si>
  <si>
    <t>Generar espacios que permitan a sus participantes el estudio y análisis de temas relacionados con políticas de gestión y desempeño, buenas prácticas, herramientas, metodologías u otros temas de interés para fortalecer la gestión y el desempeño institucional y así lograr el adecuado desarrollo de sus funciones.</t>
  </si>
  <si>
    <t>Evaluar el estado del Sistema de Control Interno de  la entidad y aprobar las modificaciones, actualizaciones y acciones de fortalecimiento del sistema a partir de la normativa vigente, de los informes presentados por el jefe de control interno o quien haga sus veces, de los organismos de control y de las recomendaciones de otras instancias institucionales, como el Comité Institucional de Gestión y Desempeño u otros que suministren información relevante para la mejora del sistema.</t>
  </si>
  <si>
    <t xml:space="preserve">Semestral </t>
  </si>
  <si>
    <t>Aprobar el Plan Anual de Auditoría de (entidad) presentado por el jefe de control interno o quien haga sus veces, hacer sugerencias y seguimiento a las recomendaciones producto de la ejecución del plan, de acuerdo con lo dispuesto en el estatuto de auditoría, basado en la priorización de los temas críticos según la gestión de riesgos de la administración.</t>
  </si>
  <si>
    <t xml:space="preserve">Jefe de Oficina Administrativa y Financiera </t>
  </si>
  <si>
    <t>Anual</t>
  </si>
  <si>
    <t xml:space="preserve">Jefe de Oficina Administrativa y Financiera
Líderes de proceso </t>
  </si>
  <si>
    <t xml:space="preserve">Mapa de Riesgos </t>
  </si>
  <si>
    <t>Cuatrimestral</t>
  </si>
  <si>
    <t xml:space="preserve">Líderes de proceso,
Jefe de Oficina Administrativa y Financiera </t>
  </si>
  <si>
    <t>Semestral</t>
  </si>
  <si>
    <t>Abril</t>
  </si>
  <si>
    <t xml:space="preserve">Realizar medición de satisfacción con los dueños de los recursos de la Administración Central Municipal y la Red de Ecoparques </t>
  </si>
  <si>
    <t>Julio</t>
  </si>
  <si>
    <t xml:space="preserve">Realizar la aplicación de los instrumentos de medición de derrama económica en los eventos realizados por la entidad </t>
  </si>
  <si>
    <t>Diciembre</t>
  </si>
  <si>
    <t>Agosto</t>
  </si>
  <si>
    <t>Profesional Protocolo</t>
  </si>
  <si>
    <t xml:space="preserve">Secretaría General
Control Interno </t>
  </si>
  <si>
    <t>Junio</t>
  </si>
  <si>
    <t>Mayo</t>
  </si>
  <si>
    <t>Marzo de 2025</t>
  </si>
  <si>
    <t>Abril de 2025</t>
  </si>
  <si>
    <t>Mayo de 2025</t>
  </si>
  <si>
    <t>Junio de 2025</t>
  </si>
  <si>
    <t xml:space="preserve">Abril, Julio, Octubre, Enero </t>
  </si>
  <si>
    <t xml:space="preserve">Julio, enero </t>
  </si>
  <si>
    <t>Enero y Julio</t>
  </si>
  <si>
    <t>Enero</t>
  </si>
  <si>
    <t>Marzo, Junio, Septiembre y Diciembre</t>
  </si>
  <si>
    <t>Marzo</t>
  </si>
  <si>
    <t>CONSOLIDADO CUMPLIMIENTO PROGRAMA DE TRANSPARENCIA Y ÉTICA PÚBLICA 
PROMOTORA DE EVENTOS Y TURISMO - VIGENCIA 2025</t>
  </si>
  <si>
    <t xml:space="preserve">Durante la primera sesión del Comité Institucional de Coordinación de Control Interno de la vigencia 2025 se aprobó el plan anual de auditorías para la vigencia en curso </t>
  </si>
  <si>
    <t>Revisar la información contenida en los estados financieros de la entidad y hacer las recomendaciones a que haya lugar, en coordinación con el Comité Institucional de Gestión y Desempeño.</t>
  </si>
  <si>
    <t xml:space="preserve">Se ha realizado seguimiento de acuerdo a la lista de chequeo para que los funcionarios que van a ingresar a la entidad presenten la declaración de conflictos de interés </t>
  </si>
  <si>
    <t xml:space="preserve">Se ha realizado seguimiento de acuerdo a la lista de chequeo para que los contratistas que van a ingresar a la entidad presenten la declaración de conflictos de interés </t>
  </si>
  <si>
    <t>Se presta la asesoría desde la Secretaría General a los funcionarios y contratistas que lo solicitan en la declaración de conflictos de intereses, impedimentos, recusaciones, inhabilidades o incompatibilidades</t>
  </si>
  <si>
    <t xml:space="preserve">Se realizó sensibilización a los funcionarios acerca de las responsabilidades como supervisores </t>
  </si>
  <si>
    <t xml:space="preserve">Se reciben las comunicaciones presentadas por correo electrónico y se pasan para reparto </t>
  </si>
  <si>
    <t xml:space="preserve">Las peticiones telefónicas de ciudadanos (si es del caso) son tramitadas como PQRS y pasan a reparto </t>
  </si>
  <si>
    <t xml:space="preserve">La línea telefónica de la entidad está habilitada para atención al usuario </t>
  </si>
  <si>
    <t xml:space="preserve">El formato de PQRS está en la recepción disponible para los ciudadanos </t>
  </si>
  <si>
    <t xml:space="preserve">Las peticiones que ingresan a la entidad son recibidas en la recepción donde se radican y se pasan a la Secretaría General para su respectivo direccionamiento </t>
  </si>
  <si>
    <t xml:space="preserve">Para la vigencia 2025 se revisó la política de administración del riesgo adoptada en la vigencia 2024 para la Promotora de Eventos y Turismo y se determinó que no es susceptible de ajustes y/o modificaciones </t>
  </si>
  <si>
    <t xml:space="preserve">Esta actividad no presenta avances </t>
  </si>
  <si>
    <t xml:space="preserve">El mapa de riesgos fue aprobado en Comité Institucional de Gestión y Desempeño </t>
  </si>
  <si>
    <t xml:space="preserve">Durante la construcción de los mapas de riesgos se socializó con cada líder de proceso y/o áreas, los riesgos inherentes a su competencia </t>
  </si>
  <si>
    <t xml:space="preserve">Se envió el seguimiento a los controles a la Profesional Universitario de Control Interno para su revisión, monitoreo, seguimiento y observaciones respectivas </t>
  </si>
  <si>
    <t xml:space="preserve">La Profesional de control Interno presenta ante el comité institucional de coordinación de control interno todos los informes elaborados, así como su observaciones y/o recomendaciones en cada tema puntual </t>
  </si>
  <si>
    <t xml:space="preserve">La Oficina de Control Interno de acuerdo a sus seguimientos presenta sus observaciones y/o recomendaciones al Modelo Integrado de Planeación y Gestión para que sea suministrada al Comité de Gestión y Desempeño </t>
  </si>
  <si>
    <t xml:space="preserve">Se revisan y acatan en la medida de las posibiliades las recomendaciones del Comité de Gestión y Desempeño cuando estas se presentan </t>
  </si>
  <si>
    <t xml:space="preserve">Se cuenta con la base de datos de grupos de interés de la Promotora (entidades, gremios, entre otros) </t>
  </si>
  <si>
    <t xml:space="preserve">Se recibió de cada área la información necesaria para nutrir el informe de gestión </t>
  </si>
  <si>
    <t xml:space="preserve">Se consolidó el informe de gestión y fue aprobado por la gerencia </t>
  </si>
  <si>
    <t xml:space="preserve">Se mantienen en servicio los canales de acceso a la comunidad </t>
  </si>
  <si>
    <t xml:space="preserve">Se ha realizado divulgación a través de las redes sociales de los canales de atención </t>
  </si>
  <si>
    <t xml:space="preserve">Se difunden los servicios y/o eventos a realizar a través de los canales de comunicación de la entidad </t>
  </si>
  <si>
    <t xml:space="preserve">Publicado en la página web </t>
  </si>
  <si>
    <t xml:space="preserve">Pendiente </t>
  </si>
  <si>
    <t xml:space="preserve">Enlace a Datos.gov.co </t>
  </si>
  <si>
    <t>9.1 Normatividad Especial</t>
  </si>
  <si>
    <t>9.2 Mapas de Riesgos</t>
  </si>
  <si>
    <t xml:space="preserve">9.3 Planes de Acción Institucionales- Decreto 612 de 2018 </t>
  </si>
  <si>
    <t>Pendiente</t>
  </si>
  <si>
    <t>N/A</t>
  </si>
  <si>
    <t xml:space="preserve">Se tiene implementada la política de control interno y la política de administración del riesgo que tienen explícitamente las líneas de defensa y las responsabilidades de cada una </t>
  </si>
  <si>
    <t xml:space="preserve">La Oficina de Control Interno realizó el seguimiento del estado del Sistema de Control Interno a través del diligenciamiento del autodiagnóstico de control interno durante el mes de enero y el mes de julio, el cual establece las recomendaciones y observaciones pertinentes a cada componente del sistema </t>
  </si>
  <si>
    <t xml:space="preserve">Durante el diligenciamiento del FURAG se revisó con cada líder de política la implementación de acciones relevantes que se encuentran pendientes para la implementación del Modelo. 
Igualmente y de acuerdo a los resultados del IDI se elaboró informe de resultados comparando las dimensiones y políticas con la medición inmediatamente anterior. </t>
  </si>
  <si>
    <t xml:space="preserve">Con el seguimiento a la implementación del Modelo a través del diligenciamiento del FURAG se constata el cumplimiento de las directrices en materia de seguridad digital y de la información, bajo el entendimiento de que esta política requiere la inversión de recursos que en la actualidad la entidad no posee. </t>
  </si>
  <si>
    <t xml:space="preserve">En concordancia con los resultados del FURAG y las recomendaciones arrojadas luego de la medición por el Departamento Administrativo de la Función Pública, se han realizado acciones que permitan mejorar la implementación del modelo y se están construyendo los planes de acción por política. </t>
  </si>
  <si>
    <t xml:space="preserve">Desde la Oficina Administrativa y Financiera se realizó la construcción del mapa de riesgos de los 15 procesos establecidos en la entidad </t>
  </si>
  <si>
    <t xml:space="preserve">Se realizó seguimiento a los controles establecidos en los mapas de riesgos con corte al segundo cuatrimestre de la entidad </t>
  </si>
  <si>
    <t xml:space="preserve">Se realizó la actualización del mapa de riesgos y socialización con cada responsable. Posteriormente tanto los mapas de riesgos como su respectivo seguimiento fueron enviados a la Oficina de Control Interno y a la Gerencia. </t>
  </si>
  <si>
    <t xml:space="preserve">La Oficina de Control Interno realizó seguimiento y motireo a los mapas de riesgos y la aplicación de controles con corte al segundo cuatrimestre de la vigencia y de acuerdo a las auditorías internas realizadas. </t>
  </si>
  <si>
    <t xml:space="preserve">Se realizó identificación de cada uno de los puntos del acordeón de transparencia que solicita el MINTIC, identificando además responsables y periodicidad de publicación para iniciar la actualización del link en la página web </t>
  </si>
  <si>
    <t xml:space="preserve">Durante la realización del Comité Ejecutivo del Fondo para el Fomento y la Promoción de Ciudad, se han realizado las evaluaciones de los proyectos realizados por la entidad, la ejecución presupuestal de los mismos y las actividades realizadas.  </t>
  </si>
  <si>
    <t xml:space="preserve">Durante los eventos de ciudad que se han realizado, se ha aplicado la medición de la derrama económica de acuerdo al instrumento construido para tal fin. </t>
  </si>
  <si>
    <t xml:space="preserve">El Código de Integridad de la Entidad se encuentra diagramado y fue socializado con todos los funcionarios a través del correo electrónico institucional </t>
  </si>
  <si>
    <t xml:space="preserve">Creación y aprobación por la junta directiva del procedimiento disciplinario </t>
  </si>
  <si>
    <t xml:space="preserve">RENDICIÓN DE CUENTAS, TRANSPARENCIA Y ACCESO A LA INFORMACIÓN PÚBLICA Y SERVICIO AL CIUDADANO </t>
  </si>
  <si>
    <t xml:space="preserve">Se créo el sitio en la página web para la rendición de cuentas ,además de un baner de socialización del informe y los datos para enviar preguntas y/o sugerencias </t>
  </si>
  <si>
    <t xml:space="preserve">Liderado por la Alcaldía de Manizales, se realizó la audiencia pública de rendición de cuentas en la cual se identificaron los canales y medios de comunicación más efectivos a utilizar </t>
  </si>
  <si>
    <t xml:space="preserve">Se definió el listado de los temas a incluir en el informe de gestión de la vigencia 2025 (primer semestre) con el cual se construyó el informe </t>
  </si>
  <si>
    <t xml:space="preserve">Se solicitó a cada área responsable la información necesaria para construir el informe de gestión </t>
  </si>
  <si>
    <t xml:space="preserve">Se elaboró la presentación de acuerdo a los lineamientos impartidos por la Alcaldía de Manizales y fue remitida a la Secretaría de Planeación Municipal </t>
  </si>
  <si>
    <t xml:space="preserve">Se realizó convocatoria a través de redes sociales y página web de la Alcaldía de Manizales y la Promotora de Eventos y Turismo </t>
  </si>
  <si>
    <t xml:space="preserve">Se realizó la audiencia pública de rendición de cuentas de la Alcaldía de Manizales y la Promotora de Eventos y Turismo en las Salas Cumanday del Centro Cultural y de Convenciones Teatro Los Fundadores </t>
  </si>
  <si>
    <t xml:space="preserve">Se llevó registro de asistencia a la audiencia pública de rendición de cuentas desde la Alcaldía de Manizales como organizador principal </t>
  </si>
  <si>
    <t xml:space="preserve">El informe y presentación general se encuentran publicados en el micrositio destinado por la Alcaldía de Manizales para tal fin, con conjunto con la demás información de la rendición de cuentas </t>
  </si>
  <si>
    <t xml:space="preserve">Se aplicó la encuesta de evaluación de la audiencia pública de rendición de cuentas de la Alcaldía de Manizales y Promotora de Eventos y Turismo a los asistentes </t>
  </si>
  <si>
    <t xml:space="preserve">Se levantaron compromisos de la audiencia pública de rendición de cuentas los cuales hacen parte integral del informe de evaluación del proceso </t>
  </si>
  <si>
    <t xml:space="preserve">Los resultados de la encuesta de satisfacción se encuentran incluidos en el informe de evaluación de la audiencia pública de rendición de cuentas </t>
  </si>
  <si>
    <t xml:space="preserve">Los resultados de la encuesta de satisfacción se encuentran incluidos en el informe de evaluación de la audiencia pública de rendición de cuentas y pendientes de socialización en el Comité Institucional de Gestión y Desempeño </t>
  </si>
  <si>
    <t xml:space="preserve">La Oficina de control Interno presentó el informe semestral con corte al 31 de diciembre de 2024 y 30 de junio de 2025 de PQRS y lo publicó en la página web, mismo que fue reenviado por la Gerencia para conocimiento de los funcionarios y fines pertinentes  </t>
  </si>
  <si>
    <t xml:space="preserve">En el Centro de Prensa de la página web se publica la información referente a las actividades y/o eventos desarrollados por la Promotora </t>
  </si>
  <si>
    <t xml:space="preserve">Se encuentra publicado el listado de los entes de control que vigilan a la entidad </t>
  </si>
  <si>
    <t xml:space="preserve">Se encuentran publicados los links a la gaceta nacional y municipal para consulta de la normatividad legal vigente </t>
  </si>
  <si>
    <t xml:space="preserve">Link al SECOP II </t>
  </si>
  <si>
    <t xml:space="preserve">Publicado en la página web link al SIA para rendición de cuentas ante la contraloría </t>
  </si>
  <si>
    <t xml:space="preserve">El Código de Integridad incluye el capítulo de conflictos de interés y el mismo fue socializado por correo electrónico </t>
  </si>
  <si>
    <t>Se realizo la actualización del directorio institucional acorde a la estructura de la Promotora</t>
  </si>
  <si>
    <t>Se realizó seguimiento a las acciones y estrategias para la operación del Modelo Integrado de Planeación y Gestión - MIPG a través del diligenciamiento del Formulario Único de Reporte y Avance de la Gestión - FURAG que mide el índice de desempeño institucional de las entidades públicas.  De igual manera se elaboro el plan de acción de acuerdo con las recomendaciones del resultado de la evaluación de desempeño.</t>
  </si>
  <si>
    <t xml:space="preserve">Los estados financieros presentados con corte al 31 de diciembre de la vigencia 2024 fueron revisados por la Revisoría Fiscal, la Junta Directiva, la Asamblea de Accionistas y rendidos en el CHIP </t>
  </si>
  <si>
    <t>Durante el mes de agosto se inició la socialización del Código de Integridad (Valor Honestidad) por correo electrónico, cartelera institucional y grupo promotora.
Durante los meses de Septiembre, Octubre, Noviembre y Diciembre se realizo la socialización del Codigo de Integridad, se hizo por correo electrónico, cartelera institucional, grupo promotora y  se realizo una actividad con todo el personal.</t>
  </si>
  <si>
    <t>Septiembre</t>
  </si>
  <si>
    <t>Mediante correo electronico se envio el link para realizar el curso y la evaluación, con el fin de entregar el certificado de aprobación del curso, el cual se envio al area correspondiente.</t>
  </si>
  <si>
    <t>Publicado en la página web (se encuentra en proceso de actualización)</t>
  </si>
  <si>
    <t xml:space="preserve">Se encuentra en proceso de actualización. </t>
  </si>
  <si>
    <t>Pendiente ( se encuentra en proceso)</t>
  </si>
  <si>
    <t>Pendiente (se encuentra en proceso)</t>
  </si>
  <si>
    <t>Se realizo actualización de la misión, visión, funciones y deberes de la Promotora</t>
  </si>
  <si>
    <t>Se realizo actualización de la Estructura organizacional y del organigrama de la Promotora</t>
  </si>
  <si>
    <t>Se realizó  actualización del protocolo de atención al ciudadano y Mecanismos PQRS</t>
  </si>
  <si>
    <t>Se realizó  actualización Mecanismos PQRS</t>
  </si>
  <si>
    <t xml:space="preserve">Se realizó actualización del proceso de publicación hojas de vida. </t>
  </si>
  <si>
    <t>Se encuentra en proceso de aprobación</t>
  </si>
  <si>
    <t xml:space="preserve">Se encuentra en proceso de actualización dado que se esta enviando la información para ser publicados. </t>
  </si>
  <si>
    <t>El Manual de Contratación se encuentra publicado en la página web de la entidad, es importante indicar que  se encuentra pediente de publicar la versión actualizada.</t>
  </si>
  <si>
    <t xml:space="preserve">Durante el primer trimestre del año en curso se realizó el Comité Institucional de Gestión y Desempeño que permite entre otros aprobar los planes del Decreto 612 y hablar de temas relacionados con las políticas de gestión y desempeño. 
Se realizó el comité que se encontraba planeado para el mes de septiembre para socializar los resultados del IDI tanto en MIPG como en MECI y la resolución de delegación de las políticas al interior de la entidad. </t>
  </si>
  <si>
    <t xml:space="preserve"> Se encuentran pendientes de publicación los informes del último periodo</t>
  </si>
  <si>
    <t>Se encuentra pendiente de actualización</t>
  </si>
  <si>
    <t xml:space="preserve">Protocolo  
Comunicaciones
Eventos
Turismo </t>
  </si>
  <si>
    <t xml:space="preserve">La política de administración del riesgo de la Promotora de Eventos y Turismo se encuentra publicada en la página web </t>
  </si>
  <si>
    <t xml:space="preserve">Los mapas de riesgos se encuentran publicados en la página web </t>
  </si>
  <si>
    <t xml:space="preserve">Se encuentra habilitado en la página web el botón de PQRSD para la ciudadanía </t>
  </si>
  <si>
    <t>La auxiliar administrativa de gerencia elaboró los tres primeros informes trimestrales de PQRS y los remitió a la Secretaría General para su revisión y posterior envío a la Oficina de Control Interno. Igualmente en esta acción se da cumplimiento con el informe de diciembre de 2024</t>
  </si>
  <si>
    <t xml:space="preserve">Se socializó el protocolo de atención al ciudadano, los valores del código de integridad y se convocó a todos los funcionarios y contratistas para realizar el curso de Integridad del DAFP </t>
  </si>
  <si>
    <t xml:space="preserve">Se realizo la actualización del mapa de procesos de la Promotora y se encuentra publicado en la página web. Están pendientes las caracterizaciones de los procesos que se encuentran en revisión y aprobación </t>
  </si>
  <si>
    <t xml:space="preserve">Se encuentan 3 funcionarios en el directorio y desde la Secretaría General se solicitó la actualización en el SIGEP </t>
  </si>
  <si>
    <t xml:space="preserve">Se encuentra publicado la base de datos de entidades del sector turismo y la base de datos de institucionalidad turística. Estos están pendientes de actualización y está pendiente de creación la base de datos de operadores logísticos de eventos </t>
  </si>
  <si>
    <t xml:space="preserve">Publicados todos los informes de gestión </t>
  </si>
  <si>
    <t xml:space="preserve">Mapas de riesgos publicados en la página web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</si>
</sst>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1"/>
      <color theme="1"/>
      <name val="Century Gothic"/>
      <family val="2"/>
    </font>
    <font>
      <b/>
      <sz val="11"/>
      <color rgb="FF000000"/>
      <name val="Century Gothic"/>
      <family val="2"/>
    </font>
    <font>
      <sz val="11"/>
      <color theme="1"/>
      <name val="Century Gothic"/>
      <family val="2"/>
    </font>
    <font>
      <sz val="11"/>
      <color rgb="FF000000"/>
      <name val="Century Gothic"/>
      <family val="2"/>
    </font>
    <font>
      <sz val="11"/>
      <name val="Century Gothic"/>
      <family val="2"/>
    </font>
    <font>
      <sz val="11"/>
      <color theme="1"/>
      <name val="Calibri"/>
      <family val="2"/>
      <scheme val="minor"/>
    </font>
    <font>
      <b/>
      <sz val="13"/>
      <color theme="1"/>
      <name val="Century Gothic"/>
      <family val="2"/>
    </font>
    <font>
      <b/>
      <sz val="14"/>
      <color theme="1"/>
      <name val="Century Gothic"/>
      <family val="2"/>
    </font>
    <font>
      <sz val="10"/>
      <color rgb="FF000000"/>
      <name val="Century Gothic"/>
      <family val="2"/>
    </font>
    <font>
      <sz val="10"/>
      <color theme="1"/>
      <name val="Century Gothic"/>
      <family val="2"/>
    </font>
    <font>
      <b/>
      <sz val="10"/>
      <color rgb="FF000000"/>
      <name val="Century Gothic"/>
      <family val="2"/>
    </font>
    <font>
      <sz val="10"/>
      <color theme="1"/>
      <name val="Calibri"/>
      <family val="2"/>
      <scheme val="minor"/>
    </font>
  </fonts>
  <fills count="4">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6" fillId="0" borderId="0" applyFont="0" applyFill="0" applyBorder="0" applyAlignment="0" applyProtection="0"/>
  </cellStyleXfs>
  <cellXfs count="76">
    <xf numFmtId="0" fontId="0" fillId="0" borderId="0" xfId="0"/>
    <xf numFmtId="0" fontId="3" fillId="0" borderId="0" xfId="0" applyFont="1"/>
    <xf numFmtId="0" fontId="3" fillId="0" borderId="1" xfId="0" applyFont="1" applyBorder="1" applyAlignment="1">
      <alignment horizontal="justify" vertical="center" wrapText="1"/>
    </xf>
    <xf numFmtId="0" fontId="4" fillId="0" borderId="1" xfId="0" applyFont="1" applyBorder="1" applyAlignment="1">
      <alignment horizontal="center" vertical="center" wrapText="1"/>
    </xf>
    <xf numFmtId="0" fontId="5" fillId="0" borderId="1"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 xfId="0" applyFont="1" applyBorder="1" applyAlignment="1">
      <alignment horizontal="left" vertical="center" wrapText="1"/>
    </xf>
    <xf numFmtId="0" fontId="3" fillId="0" borderId="1" xfId="0" applyFont="1" applyBorder="1" applyAlignment="1">
      <alignment horizontal="left" vertical="center" wrapText="1"/>
    </xf>
    <xf numFmtId="0" fontId="4" fillId="0" borderId="1" xfId="0" applyFont="1" applyBorder="1" applyAlignment="1">
      <alignment vertical="center" wrapText="1"/>
    </xf>
    <xf numFmtId="0" fontId="3" fillId="0" borderId="1" xfId="0" applyFont="1" applyBorder="1" applyAlignment="1">
      <alignment horizontal="justify" vertical="center"/>
    </xf>
    <xf numFmtId="0" fontId="3" fillId="0" borderId="4" xfId="0" applyFont="1" applyBorder="1" applyAlignment="1">
      <alignment vertical="center" wrapText="1"/>
    </xf>
    <xf numFmtId="0" fontId="4" fillId="0" borderId="4" xfId="0" applyFont="1" applyBorder="1" applyAlignment="1">
      <alignment vertical="center" wrapText="1"/>
    </xf>
    <xf numFmtId="0" fontId="4" fillId="0" borderId="4" xfId="0" applyFont="1" applyBorder="1" applyAlignment="1">
      <alignment horizontal="justify" vertical="center" wrapText="1"/>
    </xf>
    <xf numFmtId="0" fontId="3" fillId="0" borderId="1" xfId="0" applyFont="1" applyBorder="1" applyAlignment="1">
      <alignment vertical="center" wrapText="1"/>
    </xf>
    <xf numFmtId="0" fontId="3" fillId="0" borderId="0" xfId="0" applyFont="1" applyAlignment="1"/>
    <xf numFmtId="0" fontId="3" fillId="0" borderId="1" xfId="0" applyFont="1" applyBorder="1"/>
    <xf numFmtId="0" fontId="3" fillId="0" borderId="1" xfId="0" applyFont="1" applyBorder="1" applyAlignment="1">
      <alignment wrapText="1"/>
    </xf>
    <xf numFmtId="0" fontId="4" fillId="0" borderId="5" xfId="0" applyFont="1" applyBorder="1" applyAlignment="1">
      <alignment horizontal="justify" vertical="center" wrapText="1"/>
    </xf>
    <xf numFmtId="0" fontId="4" fillId="0" borderId="5" xfId="0" applyFont="1" applyBorder="1" applyAlignment="1">
      <alignment vertical="center" wrapText="1"/>
    </xf>
    <xf numFmtId="9" fontId="0" fillId="0" borderId="1" xfId="1" applyFont="1" applyBorder="1" applyAlignment="1">
      <alignment horizontal="center" vertical="center"/>
    </xf>
    <xf numFmtId="9" fontId="0" fillId="0" borderId="0" xfId="1" applyFont="1"/>
    <xf numFmtId="9" fontId="3" fillId="0" borderId="1" xfId="1" applyFont="1" applyBorder="1" applyAlignment="1">
      <alignment horizontal="center" vertical="center"/>
    </xf>
    <xf numFmtId="0" fontId="0" fillId="0" borderId="0" xfId="0" applyAlignment="1">
      <alignment wrapText="1"/>
    </xf>
    <xf numFmtId="0" fontId="3" fillId="0" borderId="0" xfId="0" applyFont="1" applyAlignment="1">
      <alignment vertical="center" wrapText="1"/>
    </xf>
    <xf numFmtId="0" fontId="4" fillId="0" borderId="2" xfId="0" applyFont="1" applyBorder="1" applyAlignment="1">
      <alignment horizontal="center" vertical="center" wrapText="1"/>
    </xf>
    <xf numFmtId="0" fontId="4" fillId="0" borderId="1" xfId="0" applyFont="1" applyBorder="1" applyAlignment="1">
      <alignment horizontal="center" vertical="center" wrapText="1"/>
    </xf>
    <xf numFmtId="9" fontId="3" fillId="0" borderId="1" xfId="1" applyFont="1" applyFill="1" applyBorder="1" applyAlignment="1">
      <alignment horizontal="center" vertical="center"/>
    </xf>
    <xf numFmtId="0" fontId="1" fillId="3" borderId="1" xfId="0" applyFont="1" applyFill="1" applyBorder="1" applyAlignment="1">
      <alignment horizontal="center" vertical="center"/>
    </xf>
    <xf numFmtId="17" fontId="1" fillId="3" borderId="1" xfId="0" applyNumberFormat="1" applyFont="1" applyFill="1" applyBorder="1" applyAlignment="1">
      <alignment horizontal="center" vertical="center"/>
    </xf>
    <xf numFmtId="0" fontId="2" fillId="3" borderId="1" xfId="0" applyFont="1" applyFill="1" applyBorder="1" applyAlignment="1">
      <alignment horizontal="center" vertical="center" wrapText="1"/>
    </xf>
    <xf numFmtId="9" fontId="2" fillId="3" borderId="1" xfId="1" applyFont="1" applyFill="1" applyBorder="1" applyAlignment="1">
      <alignment horizontal="center" vertical="center" wrapText="1"/>
    </xf>
    <xf numFmtId="9" fontId="7" fillId="3" borderId="1" xfId="0" applyNumberFormat="1" applyFont="1" applyFill="1" applyBorder="1" applyAlignment="1">
      <alignment horizontal="center"/>
    </xf>
    <xf numFmtId="9" fontId="8" fillId="3" borderId="1" xfId="1" applyFont="1" applyFill="1" applyBorder="1" applyAlignment="1">
      <alignment horizontal="center"/>
    </xf>
    <xf numFmtId="0" fontId="3" fillId="0" borderId="0" xfId="0" applyFont="1" applyFill="1" applyBorder="1"/>
    <xf numFmtId="0" fontId="8" fillId="3" borderId="1" xfId="0" applyFont="1" applyFill="1" applyBorder="1" applyAlignment="1">
      <alignment horizontal="center" wrapText="1"/>
    </xf>
    <xf numFmtId="9" fontId="8" fillId="3" borderId="1" xfId="1" applyFont="1" applyFill="1" applyBorder="1" applyAlignment="1">
      <alignment horizontal="center" vertical="center"/>
    </xf>
    <xf numFmtId="0" fontId="2" fillId="3" borderId="5" xfId="0" applyFont="1" applyFill="1" applyBorder="1" applyAlignment="1">
      <alignment horizontal="center" vertical="center" wrapText="1"/>
    </xf>
    <xf numFmtId="9" fontId="1" fillId="3" borderId="1" xfId="1" applyFont="1" applyFill="1" applyBorder="1" applyAlignment="1">
      <alignment horizontal="center"/>
    </xf>
    <xf numFmtId="0" fontId="9" fillId="0" borderId="1" xfId="0" applyFont="1" applyBorder="1" applyAlignment="1">
      <alignment horizontal="justify" vertical="center" wrapText="1"/>
    </xf>
    <xf numFmtId="0" fontId="10" fillId="0" borderId="1" xfId="0" applyFont="1" applyBorder="1" applyAlignment="1">
      <alignment vertical="center" wrapText="1"/>
    </xf>
    <xf numFmtId="9" fontId="3" fillId="0" borderId="1" xfId="0" applyNumberFormat="1" applyFont="1" applyBorder="1" applyAlignment="1">
      <alignment horizontal="center" vertical="center"/>
    </xf>
    <xf numFmtId="9" fontId="7" fillId="3" borderId="3" xfId="0" applyNumberFormat="1" applyFont="1" applyFill="1" applyBorder="1" applyAlignment="1">
      <alignment horizontal="center"/>
    </xf>
    <xf numFmtId="17" fontId="3" fillId="0" borderId="1" xfId="0" applyNumberFormat="1" applyFont="1" applyBorder="1" applyAlignment="1">
      <alignment horizontal="justify" vertical="center" wrapText="1"/>
    </xf>
    <xf numFmtId="0" fontId="9" fillId="0" borderId="1" xfId="0" applyFont="1" applyBorder="1" applyAlignment="1">
      <alignment vertical="center" wrapText="1"/>
    </xf>
    <xf numFmtId="9" fontId="12" fillId="0" borderId="1" xfId="1" applyFont="1" applyBorder="1" applyAlignment="1">
      <alignment horizontal="center" vertical="center"/>
    </xf>
    <xf numFmtId="0" fontId="10" fillId="0" borderId="1" xfId="0" applyFont="1" applyBorder="1" applyAlignment="1">
      <alignment horizontal="justify" vertical="center"/>
    </xf>
    <xf numFmtId="0" fontId="3" fillId="0" borderId="1" xfId="0" applyFont="1" applyFill="1" applyBorder="1" applyAlignment="1">
      <alignment horizontal="justify" vertical="center" wrapText="1"/>
    </xf>
    <xf numFmtId="0" fontId="3" fillId="0" borderId="1" xfId="0" applyFont="1" applyFill="1" applyBorder="1" applyAlignment="1">
      <alignment horizontal="justify" vertical="center"/>
    </xf>
    <xf numFmtId="0" fontId="4" fillId="0" borderId="1" xfId="0" applyFont="1" applyFill="1" applyBorder="1" applyAlignment="1">
      <alignment horizontal="justify" vertical="center" wrapText="1"/>
    </xf>
    <xf numFmtId="0" fontId="9" fillId="0" borderId="1" xfId="0" applyFont="1" applyFill="1" applyBorder="1" applyAlignment="1">
      <alignment horizontal="justify" vertical="center" wrapText="1"/>
    </xf>
    <xf numFmtId="0" fontId="9" fillId="0" borderId="2" xfId="0" applyFont="1" applyBorder="1" applyAlignment="1">
      <alignment horizontal="center" vertical="center" wrapText="1"/>
    </xf>
    <xf numFmtId="0" fontId="3" fillId="0" borderId="1" xfId="0" applyFont="1" applyFill="1" applyBorder="1" applyAlignment="1">
      <alignment horizontal="left" vertical="center" wrapText="1"/>
    </xf>
    <xf numFmtId="0" fontId="9" fillId="0" borderId="4" xfId="0" applyFont="1" applyFill="1" applyBorder="1" applyAlignment="1">
      <alignment horizontal="justify" vertical="center" wrapText="1"/>
    </xf>
    <xf numFmtId="0" fontId="1"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0" fontId="1" fillId="2" borderId="1" xfId="0" applyFont="1" applyFill="1" applyBorder="1" applyAlignment="1">
      <alignment horizontal="center" vertical="center"/>
    </xf>
    <xf numFmtId="0" fontId="4"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0" fillId="0" borderId="1" xfId="0" applyFont="1" applyBorder="1" applyAlignment="1">
      <alignment horizontal="center" vertical="center"/>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1" fillId="2" borderId="5" xfId="0" applyFont="1" applyFill="1" applyBorder="1" applyAlignment="1">
      <alignment horizontal="center" vertical="center"/>
    </xf>
    <xf numFmtId="0" fontId="1" fillId="3" borderId="5" xfId="0" applyFont="1" applyFill="1" applyBorder="1" applyAlignment="1">
      <alignment horizontal="center"/>
    </xf>
    <xf numFmtId="0" fontId="1" fillId="3" borderId="6" xfId="0" applyFont="1" applyFill="1" applyBorder="1" applyAlignment="1">
      <alignment horizontal="center"/>
    </xf>
    <xf numFmtId="0" fontId="1" fillId="3" borderId="9" xfId="0" applyFont="1" applyFill="1" applyBorder="1" applyAlignment="1">
      <alignment horizontal="center"/>
    </xf>
  </cellXfs>
  <cellStyles count="2">
    <cellStyle name="Normal" xfId="0" builtinId="0"/>
    <cellStyle name="Porcentaje" xfId="1" builtinId="5"/>
  </cellStyles>
  <dxfs count="0"/>
  <tableStyles count="0" defaultTableStyle="TableStyleMedium2" defaultPivotStyle="PivotStyleLight16"/>
  <colors>
    <mruColors>
      <color rgb="FFE0C1FF"/>
      <color rgb="FFCC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10"/>
  <sheetViews>
    <sheetView tabSelected="1" workbookViewId="0">
      <selection activeCell="C8" sqref="C8"/>
    </sheetView>
  </sheetViews>
  <sheetFormatPr baseColWidth="10" defaultColWidth="11.5703125" defaultRowHeight="16.5" x14ac:dyDescent="0.3"/>
  <cols>
    <col min="1" max="1" width="11.5703125" style="1"/>
    <col min="2" max="2" width="41.28515625" style="1" customWidth="1"/>
    <col min="3" max="6" width="25.42578125" style="1" customWidth="1"/>
    <col min="7" max="16384" width="11.5703125" style="1"/>
  </cols>
  <sheetData>
    <row r="2" spans="2:7" ht="46.5" customHeight="1" x14ac:dyDescent="0.3">
      <c r="B2" s="53" t="s">
        <v>260</v>
      </c>
      <c r="C2" s="53"/>
      <c r="D2" s="53"/>
      <c r="E2" s="53"/>
      <c r="F2" s="53"/>
      <c r="G2" s="14"/>
    </row>
    <row r="3" spans="2:7" x14ac:dyDescent="0.3">
      <c r="B3" s="27" t="s">
        <v>189</v>
      </c>
      <c r="C3" s="28" t="s">
        <v>190</v>
      </c>
      <c r="D3" s="27" t="s">
        <v>191</v>
      </c>
      <c r="E3" s="27" t="s">
        <v>192</v>
      </c>
      <c r="F3" s="27" t="s">
        <v>193</v>
      </c>
    </row>
    <row r="4" spans="2:7" x14ac:dyDescent="0.3">
      <c r="B4" s="16" t="s">
        <v>194</v>
      </c>
      <c r="C4" s="21">
        <f>+'1. Med. Diligencia'!E16</f>
        <v>0.47230769230769237</v>
      </c>
      <c r="D4" s="21">
        <f>+'1. Med. Diligencia'!F16</f>
        <v>0.75230769230769234</v>
      </c>
      <c r="E4" s="21">
        <f>+'1. Med. Diligencia'!G16</f>
        <v>1</v>
      </c>
      <c r="F4" s="21">
        <f>+E4</f>
        <v>1</v>
      </c>
    </row>
    <row r="5" spans="2:7" ht="49.5" x14ac:dyDescent="0.3">
      <c r="B5" s="16" t="s">
        <v>195</v>
      </c>
      <c r="C5" s="21">
        <f>+'2.Gestión Riesgo de Corrupción.'!E14</f>
        <v>0.41545454545454541</v>
      </c>
      <c r="D5" s="21">
        <f>+'2.Gestión Riesgo de Corrupción.'!F14</f>
        <v>0.69636363636363641</v>
      </c>
      <c r="E5" s="21">
        <f>+'2.Gestión Riesgo de Corrupción.'!G14</f>
        <v>0.90909090909090906</v>
      </c>
      <c r="F5" s="21">
        <f t="shared" ref="F5:F9" si="0">+E5</f>
        <v>0.90909090909090906</v>
      </c>
    </row>
    <row r="6" spans="2:7" ht="66" x14ac:dyDescent="0.3">
      <c r="B6" s="16" t="s">
        <v>196</v>
      </c>
      <c r="C6" s="21">
        <f>+'3. Redes Institu.'!E10</f>
        <v>0.11857142857142858</v>
      </c>
      <c r="D6" s="21">
        <f>+'3. Redes Institu.'!F10</f>
        <v>0.49428571428571433</v>
      </c>
      <c r="E6" s="21">
        <f>+'3. Redes Institu.'!G10</f>
        <v>0.8571428571428571</v>
      </c>
      <c r="F6" s="21">
        <f t="shared" si="0"/>
        <v>0.8571428571428571</v>
      </c>
    </row>
    <row r="7" spans="2:7" x14ac:dyDescent="0.3">
      <c r="B7" s="16" t="s">
        <v>197</v>
      </c>
      <c r="C7" s="21">
        <f>+'4. Canales de denuncia.'!E11</f>
        <v>0.20625000000000002</v>
      </c>
      <c r="D7" s="21">
        <f>+'4. Canales de denuncia.'!F11</f>
        <v>0.53750000000000009</v>
      </c>
      <c r="E7" s="21">
        <f>+'4. Canales de denuncia.'!G11</f>
        <v>0.875</v>
      </c>
      <c r="F7" s="21">
        <f t="shared" si="0"/>
        <v>0.875</v>
      </c>
    </row>
    <row r="8" spans="2:7" ht="66" x14ac:dyDescent="0.3">
      <c r="B8" s="16" t="s">
        <v>308</v>
      </c>
      <c r="C8" s="21">
        <f>+'5.Rend. ctas, S.C y Acceso inf.'!E96</f>
        <v>0.16500000000000001</v>
      </c>
      <c r="D8" s="21">
        <f>+'5.Rend. ctas, S.C y Acceso inf.'!F96</f>
        <v>0.43023255813953454</v>
      </c>
      <c r="E8" s="21">
        <f>+'5.Rend. ctas, S.C y Acceso inf.'!G96</f>
        <v>0.63965116279069767</v>
      </c>
      <c r="F8" s="21">
        <f t="shared" si="0"/>
        <v>0.63965116279069767</v>
      </c>
    </row>
    <row r="9" spans="2:7" x14ac:dyDescent="0.3">
      <c r="B9" s="16" t="s">
        <v>198</v>
      </c>
      <c r="C9" s="21">
        <f>+' 6.Iniciativas adicionales.'!E10</f>
        <v>0.33142857142857141</v>
      </c>
      <c r="D9" s="21">
        <f>+' 6.Iniciativas adicionales.'!F10</f>
        <v>0.66285714285714292</v>
      </c>
      <c r="E9" s="21">
        <f>+' 6.Iniciativas adicionales.'!G10</f>
        <v>0.8571428571428571</v>
      </c>
      <c r="F9" s="21">
        <f t="shared" si="0"/>
        <v>0.8571428571428571</v>
      </c>
    </row>
    <row r="10" spans="2:7" ht="18.75" x14ac:dyDescent="0.3">
      <c r="B10" s="34" t="s">
        <v>199</v>
      </c>
      <c r="C10" s="35">
        <f>+AVERAGE(C4:C9)</f>
        <v>0.28483537296037298</v>
      </c>
      <c r="D10" s="35">
        <f>+AVERAGE(D4:D9)</f>
        <v>0.59559112399228675</v>
      </c>
      <c r="E10" s="35">
        <f>+AVERAGE(E4:E9)</f>
        <v>0.85633796436122012</v>
      </c>
      <c r="F10" s="35">
        <f>+AVERAGE(F4:F9)</f>
        <v>0.85633796436122012</v>
      </c>
    </row>
  </sheetData>
  <mergeCells count="1">
    <mergeCell ref="B2:F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6"/>
  <sheetViews>
    <sheetView topLeftCell="B1" zoomScale="90" zoomScaleNormal="90" workbookViewId="0">
      <pane ySplit="2" topLeftCell="A10" activePane="bottomLeft" state="frozen"/>
      <selection pane="bottomLeft" activeCell="G16" sqref="G16"/>
    </sheetView>
  </sheetViews>
  <sheetFormatPr baseColWidth="10" defaultRowHeight="16.5" x14ac:dyDescent="0.3"/>
  <cols>
    <col min="1" max="1" width="25" customWidth="1"/>
    <col min="2" max="2" width="49.7109375" customWidth="1"/>
    <col min="3" max="3" width="23.42578125" customWidth="1"/>
    <col min="4" max="4" width="10.42578125" bestFit="1" customWidth="1"/>
    <col min="5" max="5" width="15.28515625" style="20" customWidth="1"/>
    <col min="6" max="7" width="15.28515625" customWidth="1"/>
    <col min="8" max="8" width="74.42578125" style="1" customWidth="1"/>
  </cols>
  <sheetData>
    <row r="1" spans="1:8" ht="34.5" customHeight="1" x14ac:dyDescent="0.25">
      <c r="A1" s="53" t="s">
        <v>161</v>
      </c>
      <c r="B1" s="59"/>
      <c r="C1" s="59"/>
      <c r="D1" s="59"/>
      <c r="E1" s="62" t="s">
        <v>200</v>
      </c>
      <c r="F1" s="62"/>
      <c r="G1" s="62"/>
      <c r="H1" s="54" t="s">
        <v>205</v>
      </c>
    </row>
    <row r="2" spans="1:8" ht="30" customHeight="1" x14ac:dyDescent="0.25">
      <c r="A2" s="29" t="s">
        <v>0</v>
      </c>
      <c r="B2" s="29" t="s">
        <v>1</v>
      </c>
      <c r="C2" s="29" t="s">
        <v>2</v>
      </c>
      <c r="D2" s="29" t="s">
        <v>3</v>
      </c>
      <c r="E2" s="30" t="s">
        <v>201</v>
      </c>
      <c r="F2" s="29" t="s">
        <v>202</v>
      </c>
      <c r="G2" s="29" t="s">
        <v>203</v>
      </c>
      <c r="H2" s="55"/>
    </row>
    <row r="3" spans="1:8" ht="115.5" x14ac:dyDescent="0.25">
      <c r="A3" s="60" t="s">
        <v>162</v>
      </c>
      <c r="B3" s="38" t="s">
        <v>223</v>
      </c>
      <c r="C3" s="38" t="s">
        <v>100</v>
      </c>
      <c r="D3" s="39" t="s">
        <v>224</v>
      </c>
      <c r="E3" s="21">
        <v>0.33</v>
      </c>
      <c r="F3" s="40">
        <v>0.66</v>
      </c>
      <c r="G3" s="40">
        <v>1</v>
      </c>
      <c r="H3" s="46" t="s">
        <v>330</v>
      </c>
    </row>
    <row r="4" spans="1:8" ht="99" x14ac:dyDescent="0.25">
      <c r="A4" s="60"/>
      <c r="B4" s="49" t="s">
        <v>225</v>
      </c>
      <c r="C4" s="38" t="s">
        <v>100</v>
      </c>
      <c r="D4" s="39" t="s">
        <v>224</v>
      </c>
      <c r="E4" s="21">
        <v>0.33</v>
      </c>
      <c r="F4" s="40">
        <v>0.66</v>
      </c>
      <c r="G4" s="40">
        <v>1</v>
      </c>
      <c r="H4" s="46" t="s">
        <v>296</v>
      </c>
    </row>
    <row r="5" spans="1:8" ht="82.5" x14ac:dyDescent="0.25">
      <c r="A5" s="60"/>
      <c r="B5" s="38" t="s">
        <v>226</v>
      </c>
      <c r="C5" s="38" t="s">
        <v>100</v>
      </c>
      <c r="D5" s="39" t="s">
        <v>224</v>
      </c>
      <c r="E5" s="21">
        <v>0.33</v>
      </c>
      <c r="F5" s="40">
        <v>0.66</v>
      </c>
      <c r="G5" s="40">
        <v>1</v>
      </c>
      <c r="H5" s="46" t="s">
        <v>297</v>
      </c>
    </row>
    <row r="6" spans="1:8" ht="82.5" x14ac:dyDescent="0.25">
      <c r="A6" s="60"/>
      <c r="B6" s="38" t="s">
        <v>227</v>
      </c>
      <c r="C6" s="38" t="s">
        <v>100</v>
      </c>
      <c r="D6" s="39" t="s">
        <v>224</v>
      </c>
      <c r="E6" s="21">
        <v>0</v>
      </c>
      <c r="F6" s="40">
        <v>0.5</v>
      </c>
      <c r="G6" s="40">
        <v>1</v>
      </c>
      <c r="H6" s="47" t="s">
        <v>298</v>
      </c>
    </row>
    <row r="7" spans="1:8" ht="94.5" x14ac:dyDescent="0.25">
      <c r="A7" s="60"/>
      <c r="B7" s="38" t="s">
        <v>228</v>
      </c>
      <c r="C7" s="38" t="s">
        <v>100</v>
      </c>
      <c r="D7" s="39" t="s">
        <v>224</v>
      </c>
      <c r="E7" s="21">
        <v>0.33</v>
      </c>
      <c r="F7" s="40">
        <v>0.66</v>
      </c>
      <c r="G7" s="40">
        <v>1</v>
      </c>
      <c r="H7" s="2" t="s">
        <v>294</v>
      </c>
    </row>
    <row r="8" spans="1:8" ht="132" x14ac:dyDescent="0.25">
      <c r="A8" s="61"/>
      <c r="B8" s="52" t="s">
        <v>229</v>
      </c>
      <c r="C8" s="38" t="s">
        <v>100</v>
      </c>
      <c r="D8" s="39" t="s">
        <v>224</v>
      </c>
      <c r="E8" s="21">
        <v>0.33</v>
      </c>
      <c r="F8" s="40">
        <v>0.66</v>
      </c>
      <c r="G8" s="40">
        <v>1</v>
      </c>
      <c r="H8" s="46" t="s">
        <v>347</v>
      </c>
    </row>
    <row r="9" spans="1:8" ht="148.5" x14ac:dyDescent="0.25">
      <c r="A9" s="56" t="s">
        <v>164</v>
      </c>
      <c r="B9" s="38" t="s">
        <v>230</v>
      </c>
      <c r="C9" s="38" t="s">
        <v>164</v>
      </c>
      <c r="D9" s="38" t="s">
        <v>231</v>
      </c>
      <c r="E9" s="21">
        <v>0.5</v>
      </c>
      <c r="F9" s="40">
        <v>1</v>
      </c>
      <c r="G9" s="40">
        <v>1</v>
      </c>
      <c r="H9" s="2" t="s">
        <v>295</v>
      </c>
    </row>
    <row r="10" spans="1:8" ht="108" x14ac:dyDescent="0.25">
      <c r="A10" s="57"/>
      <c r="B10" s="38" t="s">
        <v>232</v>
      </c>
      <c r="C10" s="38" t="s">
        <v>164</v>
      </c>
      <c r="D10" s="38" t="s">
        <v>231</v>
      </c>
      <c r="E10" s="21">
        <v>1</v>
      </c>
      <c r="F10" s="40">
        <v>1</v>
      </c>
      <c r="G10" s="40">
        <v>1</v>
      </c>
      <c r="H10" s="2" t="s">
        <v>261</v>
      </c>
    </row>
    <row r="11" spans="1:8" ht="67.5" x14ac:dyDescent="0.25">
      <c r="A11" s="57"/>
      <c r="B11" s="38" t="s">
        <v>262</v>
      </c>
      <c r="C11" s="38" t="s">
        <v>164</v>
      </c>
      <c r="D11" s="38" t="s">
        <v>231</v>
      </c>
      <c r="E11" s="21">
        <v>1</v>
      </c>
      <c r="F11" s="40">
        <v>1</v>
      </c>
      <c r="G11" s="40">
        <v>1</v>
      </c>
      <c r="H11" s="9" t="s">
        <v>331</v>
      </c>
    </row>
    <row r="12" spans="1:8" ht="66" x14ac:dyDescent="0.25">
      <c r="A12" s="57"/>
      <c r="B12" s="38" t="s">
        <v>207</v>
      </c>
      <c r="C12" s="38" t="s">
        <v>164</v>
      </c>
      <c r="D12" s="38" t="s">
        <v>231</v>
      </c>
      <c r="E12" s="21">
        <v>0.33</v>
      </c>
      <c r="F12" s="40">
        <v>0.66</v>
      </c>
      <c r="G12" s="40">
        <v>1</v>
      </c>
      <c r="H12" s="2" t="s">
        <v>277</v>
      </c>
    </row>
    <row r="13" spans="1:8" ht="94.5" x14ac:dyDescent="0.25">
      <c r="A13" s="57"/>
      <c r="B13" s="38" t="s">
        <v>206</v>
      </c>
      <c r="C13" s="38" t="s">
        <v>164</v>
      </c>
      <c r="D13" s="38" t="s">
        <v>231</v>
      </c>
      <c r="E13" s="21">
        <v>0.33</v>
      </c>
      <c r="F13" s="40">
        <v>0.66</v>
      </c>
      <c r="G13" s="40">
        <v>1</v>
      </c>
      <c r="H13" s="9" t="s">
        <v>278</v>
      </c>
    </row>
    <row r="14" spans="1:8" ht="67.5" x14ac:dyDescent="0.25">
      <c r="A14" s="57"/>
      <c r="B14" s="38" t="s">
        <v>208</v>
      </c>
      <c r="C14" s="38" t="s">
        <v>164</v>
      </c>
      <c r="D14" s="38" t="s">
        <v>231</v>
      </c>
      <c r="E14" s="21">
        <v>0.33</v>
      </c>
      <c r="F14" s="40">
        <v>0.66</v>
      </c>
      <c r="G14" s="40">
        <v>1</v>
      </c>
      <c r="H14" s="2" t="s">
        <v>279</v>
      </c>
    </row>
    <row r="15" spans="1:8" ht="121.5" x14ac:dyDescent="0.25">
      <c r="A15" s="58"/>
      <c r="B15" s="38" t="s">
        <v>222</v>
      </c>
      <c r="C15" s="38" t="s">
        <v>164</v>
      </c>
      <c r="D15" s="38" t="s">
        <v>231</v>
      </c>
      <c r="E15" s="21">
        <v>1</v>
      </c>
      <c r="F15" s="40">
        <v>1</v>
      </c>
      <c r="G15" s="40">
        <v>1</v>
      </c>
      <c r="H15" s="2" t="s">
        <v>272</v>
      </c>
    </row>
    <row r="16" spans="1:8" ht="18.75" x14ac:dyDescent="0.3">
      <c r="E16" s="32">
        <f>+AVERAGE(E3:E15)</f>
        <v>0.47230769230769237</v>
      </c>
      <c r="F16" s="32">
        <f>+AVERAGE(F3:F15)</f>
        <v>0.75230769230769234</v>
      </c>
      <c r="G16" s="32">
        <f>+AVERAGE(G3:G15)</f>
        <v>1</v>
      </c>
      <c r="H16" s="33"/>
    </row>
  </sheetData>
  <mergeCells count="5">
    <mergeCell ref="H1:H2"/>
    <mergeCell ref="A9:A15"/>
    <mergeCell ref="A1:D1"/>
    <mergeCell ref="A3:A8"/>
    <mergeCell ref="E1:G1"/>
  </mergeCells>
  <pageMargins left="0.7" right="0.7" top="0.75" bottom="0.75" header="0.3" footer="0.3"/>
  <pageSetup orientation="portrait" horizontalDpi="4294967292"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4"/>
  <sheetViews>
    <sheetView zoomScale="80" zoomScaleNormal="80" workbookViewId="0">
      <pane ySplit="2" topLeftCell="A3" activePane="bottomLeft" state="frozen"/>
      <selection pane="bottomLeft" activeCell="H10" sqref="H10"/>
    </sheetView>
  </sheetViews>
  <sheetFormatPr baseColWidth="10" defaultRowHeight="15" x14ac:dyDescent="0.25"/>
  <cols>
    <col min="1" max="1" width="25" customWidth="1"/>
    <col min="2" max="2" width="49.7109375" customWidth="1"/>
    <col min="3" max="3" width="23.42578125" customWidth="1"/>
    <col min="4" max="4" width="13.85546875" bestFit="1" customWidth="1"/>
    <col min="5" max="7" width="16.85546875" customWidth="1"/>
    <col min="8" max="8" width="60.7109375" style="22" customWidth="1"/>
  </cols>
  <sheetData>
    <row r="1" spans="1:8" ht="34.5" customHeight="1" x14ac:dyDescent="0.25">
      <c r="A1" s="53" t="s">
        <v>167</v>
      </c>
      <c r="B1" s="59"/>
      <c r="C1" s="59"/>
      <c r="D1" s="59"/>
      <c r="E1" s="62" t="s">
        <v>200</v>
      </c>
      <c r="F1" s="62"/>
      <c r="G1" s="62"/>
      <c r="H1" s="54" t="s">
        <v>205</v>
      </c>
    </row>
    <row r="2" spans="1:8" ht="30" customHeight="1" x14ac:dyDescent="0.25">
      <c r="A2" s="29" t="s">
        <v>0</v>
      </c>
      <c r="B2" s="29" t="s">
        <v>1</v>
      </c>
      <c r="C2" s="29" t="s">
        <v>2</v>
      </c>
      <c r="D2" s="29" t="s">
        <v>3</v>
      </c>
      <c r="E2" s="29" t="s">
        <v>201</v>
      </c>
      <c r="F2" s="29" t="s">
        <v>202</v>
      </c>
      <c r="G2" s="29" t="s">
        <v>203</v>
      </c>
      <c r="H2" s="55"/>
    </row>
    <row r="3" spans="1:8" ht="66" x14ac:dyDescent="0.25">
      <c r="A3" s="63" t="s">
        <v>102</v>
      </c>
      <c r="B3" s="38" t="s">
        <v>168</v>
      </c>
      <c r="C3" s="38" t="s">
        <v>233</v>
      </c>
      <c r="D3" s="39" t="s">
        <v>234</v>
      </c>
      <c r="E3" s="21">
        <v>1</v>
      </c>
      <c r="F3" s="21">
        <v>1</v>
      </c>
      <c r="G3" s="21">
        <v>1</v>
      </c>
      <c r="H3" s="2" t="s">
        <v>272</v>
      </c>
    </row>
    <row r="4" spans="1:8" ht="54" x14ac:dyDescent="0.25">
      <c r="A4" s="63"/>
      <c r="B4" s="38" t="s">
        <v>103</v>
      </c>
      <c r="C4" s="38" t="s">
        <v>233</v>
      </c>
      <c r="D4" s="39" t="s">
        <v>224</v>
      </c>
      <c r="E4" s="21">
        <v>0</v>
      </c>
      <c r="F4" s="21">
        <v>0</v>
      </c>
      <c r="G4" s="21">
        <v>0</v>
      </c>
      <c r="H4" s="2" t="s">
        <v>273</v>
      </c>
    </row>
    <row r="5" spans="1:8" ht="49.5" x14ac:dyDescent="0.25">
      <c r="A5" s="63"/>
      <c r="B5" s="38" t="s">
        <v>104</v>
      </c>
      <c r="C5" s="38" t="s">
        <v>233</v>
      </c>
      <c r="D5" s="39" t="s">
        <v>20</v>
      </c>
      <c r="E5" s="21">
        <v>0</v>
      </c>
      <c r="F5" s="21">
        <v>0</v>
      </c>
      <c r="G5" s="21">
        <v>1</v>
      </c>
      <c r="H5" s="2" t="s">
        <v>351</v>
      </c>
    </row>
    <row r="6" spans="1:8" ht="54" x14ac:dyDescent="0.25">
      <c r="A6" s="63" t="s">
        <v>101</v>
      </c>
      <c r="B6" s="38" t="s">
        <v>105</v>
      </c>
      <c r="C6" s="38" t="s">
        <v>235</v>
      </c>
      <c r="D6" s="39" t="s">
        <v>234</v>
      </c>
      <c r="E6" s="21">
        <v>0.86</v>
      </c>
      <c r="F6" s="21">
        <v>1</v>
      </c>
      <c r="G6" s="21">
        <v>1</v>
      </c>
      <c r="H6" s="2" t="s">
        <v>299</v>
      </c>
    </row>
    <row r="7" spans="1:8" ht="40.5" x14ac:dyDescent="0.25">
      <c r="A7" s="63"/>
      <c r="B7" s="38" t="s">
        <v>106</v>
      </c>
      <c r="C7" s="38" t="s">
        <v>100</v>
      </c>
      <c r="D7" s="39" t="s">
        <v>234</v>
      </c>
      <c r="E7" s="21">
        <v>0.86</v>
      </c>
      <c r="F7" s="21">
        <v>1</v>
      </c>
      <c r="G7" s="21">
        <v>1</v>
      </c>
      <c r="H7" s="2" t="s">
        <v>274</v>
      </c>
    </row>
    <row r="8" spans="1:8" ht="49.5" x14ac:dyDescent="0.25">
      <c r="A8" s="64" t="s">
        <v>99</v>
      </c>
      <c r="B8" s="38" t="s">
        <v>107</v>
      </c>
      <c r="C8" s="38" t="s">
        <v>233</v>
      </c>
      <c r="D8" s="39" t="s">
        <v>234</v>
      </c>
      <c r="E8" s="21">
        <v>0.86</v>
      </c>
      <c r="F8" s="21">
        <v>1</v>
      </c>
      <c r="G8" s="21">
        <v>1</v>
      </c>
      <c r="H8" s="2" t="s">
        <v>275</v>
      </c>
    </row>
    <row r="9" spans="1:8" ht="54" customHeight="1" x14ac:dyDescent="0.25">
      <c r="A9" s="63" t="s">
        <v>236</v>
      </c>
      <c r="B9" s="38" t="s">
        <v>216</v>
      </c>
      <c r="C9" s="38" t="s">
        <v>233</v>
      </c>
      <c r="D9" s="38" t="s">
        <v>234</v>
      </c>
      <c r="E9" s="21">
        <v>0</v>
      </c>
      <c r="F9" s="21">
        <v>0</v>
      </c>
      <c r="G9" s="21">
        <v>1</v>
      </c>
      <c r="H9" s="2" t="s">
        <v>352</v>
      </c>
    </row>
    <row r="10" spans="1:8" ht="49.5" x14ac:dyDescent="0.25">
      <c r="A10" s="63" t="s">
        <v>98</v>
      </c>
      <c r="B10" s="38" t="s">
        <v>109</v>
      </c>
      <c r="C10" s="38" t="s">
        <v>97</v>
      </c>
      <c r="D10" s="38" t="s">
        <v>237</v>
      </c>
      <c r="E10" s="21">
        <v>0.33</v>
      </c>
      <c r="F10" s="21">
        <v>1</v>
      </c>
      <c r="G10" s="21">
        <v>1</v>
      </c>
      <c r="H10" s="2" t="s">
        <v>300</v>
      </c>
    </row>
    <row r="11" spans="1:8" ht="49.5" x14ac:dyDescent="0.25">
      <c r="A11" s="63"/>
      <c r="B11" s="38" t="s">
        <v>108</v>
      </c>
      <c r="C11" s="38" t="s">
        <v>97</v>
      </c>
      <c r="D11" s="38" t="s">
        <v>237</v>
      </c>
      <c r="E11" s="21">
        <v>0.33</v>
      </c>
      <c r="F11" s="21">
        <v>1</v>
      </c>
      <c r="G11" s="21">
        <v>1</v>
      </c>
      <c r="H11" s="2" t="s">
        <v>276</v>
      </c>
    </row>
    <row r="12" spans="1:8" ht="82.5" x14ac:dyDescent="0.25">
      <c r="A12" s="63"/>
      <c r="B12" s="38" t="s">
        <v>110</v>
      </c>
      <c r="C12" s="38" t="s">
        <v>238</v>
      </c>
      <c r="D12" s="38" t="s">
        <v>239</v>
      </c>
      <c r="E12" s="21">
        <v>0</v>
      </c>
      <c r="F12" s="21">
        <v>1</v>
      </c>
      <c r="G12" s="21">
        <v>1</v>
      </c>
      <c r="H12" s="2" t="s">
        <v>301</v>
      </c>
    </row>
    <row r="13" spans="1:8" ht="82.5" x14ac:dyDescent="0.25">
      <c r="A13" s="63" t="s">
        <v>96</v>
      </c>
      <c r="B13" s="38" t="s">
        <v>111</v>
      </c>
      <c r="C13" s="38" t="s">
        <v>95</v>
      </c>
      <c r="D13" s="38" t="s">
        <v>237</v>
      </c>
      <c r="E13" s="21">
        <v>0.33</v>
      </c>
      <c r="F13" s="21">
        <v>0.66</v>
      </c>
      <c r="G13" s="21">
        <v>1</v>
      </c>
      <c r="H13" s="2" t="s">
        <v>302</v>
      </c>
    </row>
    <row r="14" spans="1:8" ht="16.5" x14ac:dyDescent="0.25">
      <c r="E14" s="31">
        <f>+AVERAGE(E3:E13)</f>
        <v>0.41545454545454541</v>
      </c>
      <c r="F14" s="31">
        <f>+AVERAGE(F3:F13)</f>
        <v>0.69636363636363641</v>
      </c>
      <c r="G14" s="31">
        <f>+AVERAGE(G3:G13)</f>
        <v>0.90909090909090906</v>
      </c>
    </row>
  </sheetData>
  <mergeCells count="5">
    <mergeCell ref="H1:H2"/>
    <mergeCell ref="E1:G1"/>
    <mergeCell ref="A1:D1"/>
    <mergeCell ref="A3:A8"/>
    <mergeCell ref="A9:A13"/>
  </mergeCells>
  <pageMargins left="0.7" right="0.7" top="0.75" bottom="0.75" header="0.3" footer="0.3"/>
  <pageSetup orientation="portrait" horizontalDpi="4294967292"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0"/>
  <sheetViews>
    <sheetView zoomScale="80" zoomScaleNormal="80" workbookViewId="0">
      <pane ySplit="2" topLeftCell="A3" activePane="bottomLeft" state="frozen"/>
      <selection pane="bottomLeft" activeCell="G6" sqref="G6"/>
    </sheetView>
  </sheetViews>
  <sheetFormatPr baseColWidth="10" defaultRowHeight="15" x14ac:dyDescent="0.25"/>
  <cols>
    <col min="1" max="1" width="25" customWidth="1"/>
    <col min="2" max="2" width="49.7109375" customWidth="1"/>
    <col min="3" max="3" width="23.42578125" customWidth="1"/>
    <col min="4" max="4" width="12.140625" customWidth="1"/>
    <col min="5" max="7" width="19.28515625" customWidth="1"/>
    <col min="8" max="8" width="60.5703125" customWidth="1"/>
  </cols>
  <sheetData>
    <row r="1" spans="1:8" ht="34.5" customHeight="1" x14ac:dyDescent="0.25">
      <c r="A1" s="53" t="s">
        <v>163</v>
      </c>
      <c r="B1" s="59"/>
      <c r="C1" s="59"/>
      <c r="D1" s="59"/>
      <c r="E1" s="62" t="s">
        <v>200</v>
      </c>
      <c r="F1" s="62"/>
      <c r="G1" s="62"/>
      <c r="H1" s="54" t="s">
        <v>205</v>
      </c>
    </row>
    <row r="2" spans="1:8" ht="26.25" customHeight="1" x14ac:dyDescent="0.25">
      <c r="A2" s="29" t="s">
        <v>0</v>
      </c>
      <c r="B2" s="29" t="s">
        <v>1</v>
      </c>
      <c r="C2" s="29" t="s">
        <v>2</v>
      </c>
      <c r="D2" s="29" t="s">
        <v>3</v>
      </c>
      <c r="E2" s="29" t="s">
        <v>201</v>
      </c>
      <c r="F2" s="29" t="s">
        <v>202</v>
      </c>
      <c r="G2" s="29" t="s">
        <v>203</v>
      </c>
      <c r="H2" s="55"/>
    </row>
    <row r="3" spans="1:8" ht="82.5" x14ac:dyDescent="0.25">
      <c r="A3" s="63" t="s">
        <v>179</v>
      </c>
      <c r="B3" s="38" t="s">
        <v>180</v>
      </c>
      <c r="C3" s="38" t="s">
        <v>29</v>
      </c>
      <c r="D3" s="39" t="s">
        <v>240</v>
      </c>
      <c r="E3" s="21">
        <v>0</v>
      </c>
      <c r="F3" s="21">
        <v>1</v>
      </c>
      <c r="G3" s="21">
        <v>1</v>
      </c>
      <c r="H3" s="2" t="s">
        <v>303</v>
      </c>
    </row>
    <row r="4" spans="1:8" ht="82.5" x14ac:dyDescent="0.25">
      <c r="A4" s="63"/>
      <c r="B4" s="38" t="s">
        <v>241</v>
      </c>
      <c r="C4" s="38" t="s">
        <v>29</v>
      </c>
      <c r="D4" s="39" t="s">
        <v>242</v>
      </c>
      <c r="E4" s="21">
        <v>0</v>
      </c>
      <c r="F4" s="21">
        <v>0.66</v>
      </c>
      <c r="G4" s="21">
        <v>1</v>
      </c>
      <c r="H4" s="2" t="s">
        <v>304</v>
      </c>
    </row>
    <row r="5" spans="1:8" ht="54" customHeight="1" x14ac:dyDescent="0.25">
      <c r="A5" s="63"/>
      <c r="B5" s="38" t="s">
        <v>243</v>
      </c>
      <c r="C5" s="38" t="s">
        <v>29</v>
      </c>
      <c r="D5" s="39" t="s">
        <v>244</v>
      </c>
      <c r="E5" s="21">
        <v>0.33</v>
      </c>
      <c r="F5" s="21">
        <v>0.66</v>
      </c>
      <c r="G5" s="21">
        <v>1</v>
      </c>
      <c r="H5" s="2" t="s">
        <v>305</v>
      </c>
    </row>
    <row r="6" spans="1:8" ht="39" customHeight="1" x14ac:dyDescent="0.25">
      <c r="A6" s="63"/>
      <c r="B6" s="38" t="s">
        <v>210</v>
      </c>
      <c r="C6" s="38" t="s">
        <v>29</v>
      </c>
      <c r="D6" s="39" t="s">
        <v>245</v>
      </c>
      <c r="E6" s="21">
        <v>0</v>
      </c>
      <c r="F6" s="21">
        <v>0</v>
      </c>
      <c r="G6" s="21">
        <v>0</v>
      </c>
      <c r="H6" s="2" t="s">
        <v>273</v>
      </c>
    </row>
    <row r="7" spans="1:8" ht="135" customHeight="1" x14ac:dyDescent="0.25">
      <c r="A7" s="65" t="s">
        <v>166</v>
      </c>
      <c r="B7" s="38" t="s">
        <v>119</v>
      </c>
      <c r="C7" s="43" t="s">
        <v>246</v>
      </c>
      <c r="D7" s="39" t="s">
        <v>244</v>
      </c>
      <c r="E7" s="21">
        <v>0</v>
      </c>
      <c r="F7" s="21">
        <v>0.14000000000000001</v>
      </c>
      <c r="G7" s="21">
        <v>1</v>
      </c>
      <c r="H7" s="2" t="s">
        <v>332</v>
      </c>
    </row>
    <row r="8" spans="1:8" ht="93" customHeight="1" x14ac:dyDescent="0.25">
      <c r="A8" s="65"/>
      <c r="B8" s="50" t="s">
        <v>185</v>
      </c>
      <c r="C8" s="43" t="s">
        <v>186</v>
      </c>
      <c r="D8" s="39" t="s">
        <v>333</v>
      </c>
      <c r="E8" s="21">
        <v>0</v>
      </c>
      <c r="F8" s="21">
        <v>0</v>
      </c>
      <c r="G8" s="21">
        <v>1</v>
      </c>
      <c r="H8" s="2" t="s">
        <v>334</v>
      </c>
    </row>
    <row r="9" spans="1:8" ht="66" x14ac:dyDescent="0.25">
      <c r="A9" s="65"/>
      <c r="B9" s="38" t="s">
        <v>120</v>
      </c>
      <c r="C9" s="43" t="s">
        <v>246</v>
      </c>
      <c r="D9" s="39" t="s">
        <v>240</v>
      </c>
      <c r="E9" s="21">
        <v>0.5</v>
      </c>
      <c r="F9" s="21">
        <v>1</v>
      </c>
      <c r="G9" s="21">
        <v>1</v>
      </c>
      <c r="H9" s="2" t="s">
        <v>306</v>
      </c>
    </row>
    <row r="10" spans="1:8" ht="16.5" x14ac:dyDescent="0.25">
      <c r="E10" s="31">
        <f>+AVERAGE(E3:E9)</f>
        <v>0.11857142857142858</v>
      </c>
      <c r="F10" s="31">
        <f>+AVERAGE(F3:F9)</f>
        <v>0.49428571428571433</v>
      </c>
      <c r="G10" s="31">
        <f>+AVERAGE(G3:G9)</f>
        <v>0.8571428571428571</v>
      </c>
    </row>
  </sheetData>
  <mergeCells count="5">
    <mergeCell ref="E1:G1"/>
    <mergeCell ref="A1:D1"/>
    <mergeCell ref="H1:H2"/>
    <mergeCell ref="A3:A6"/>
    <mergeCell ref="A7:A9"/>
  </mergeCells>
  <pageMargins left="0.7" right="0.7" top="0.75" bottom="0.75" header="0.3" footer="0.3"/>
  <pageSetup orientation="portrait" horizontalDpi="4294967292"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11"/>
  <sheetViews>
    <sheetView zoomScale="80" zoomScaleNormal="80" workbookViewId="0">
      <pane ySplit="2" topLeftCell="A3" activePane="bottomLeft" state="frozen"/>
      <selection pane="bottomLeft" activeCell="F14" sqref="F14"/>
    </sheetView>
  </sheetViews>
  <sheetFormatPr baseColWidth="10" defaultRowHeight="15" x14ac:dyDescent="0.25"/>
  <cols>
    <col min="1" max="1" width="25" customWidth="1"/>
    <col min="2" max="2" width="49.7109375" customWidth="1"/>
    <col min="3" max="3" width="23.42578125" customWidth="1"/>
    <col min="4" max="4" width="19.5703125" customWidth="1"/>
    <col min="5" max="7" width="16.85546875" customWidth="1"/>
    <col min="8" max="8" width="38.140625" customWidth="1"/>
  </cols>
  <sheetData>
    <row r="1" spans="1:8" ht="34.5" customHeight="1" x14ac:dyDescent="0.25">
      <c r="A1" s="53" t="s">
        <v>165</v>
      </c>
      <c r="B1" s="59"/>
      <c r="C1" s="59"/>
      <c r="D1" s="59"/>
      <c r="E1" s="62" t="s">
        <v>200</v>
      </c>
      <c r="F1" s="62"/>
      <c r="G1" s="62"/>
      <c r="H1" s="54" t="s">
        <v>205</v>
      </c>
    </row>
    <row r="2" spans="1:8" ht="25.5" customHeight="1" x14ac:dyDescent="0.25">
      <c r="A2" s="29" t="s">
        <v>0</v>
      </c>
      <c r="B2" s="29" t="s">
        <v>1</v>
      </c>
      <c r="C2" s="29" t="s">
        <v>2</v>
      </c>
      <c r="D2" s="29" t="s">
        <v>3</v>
      </c>
      <c r="E2" s="29" t="s">
        <v>201</v>
      </c>
      <c r="F2" s="29" t="s">
        <v>202</v>
      </c>
      <c r="G2" s="29" t="s">
        <v>203</v>
      </c>
      <c r="H2" s="55"/>
    </row>
    <row r="3" spans="1:8" ht="99" x14ac:dyDescent="0.25">
      <c r="A3" s="60" t="s">
        <v>171</v>
      </c>
      <c r="B3" s="5" t="s">
        <v>211</v>
      </c>
      <c r="C3" s="8" t="s">
        <v>175</v>
      </c>
      <c r="D3" s="13" t="s">
        <v>117</v>
      </c>
      <c r="E3" s="19">
        <v>0.33</v>
      </c>
      <c r="F3" s="19">
        <v>0.66</v>
      </c>
      <c r="G3" s="19">
        <v>1</v>
      </c>
      <c r="H3" s="5" t="s">
        <v>271</v>
      </c>
    </row>
    <row r="4" spans="1:8" ht="49.5" x14ac:dyDescent="0.25">
      <c r="A4" s="60"/>
      <c r="B4" s="5" t="s">
        <v>177</v>
      </c>
      <c r="C4" s="5" t="s">
        <v>29</v>
      </c>
      <c r="D4" s="5" t="s">
        <v>117</v>
      </c>
      <c r="E4" s="19">
        <v>0.33</v>
      </c>
      <c r="F4" s="19">
        <v>0.66</v>
      </c>
      <c r="G4" s="19">
        <v>1</v>
      </c>
      <c r="H4" s="5" t="s">
        <v>270</v>
      </c>
    </row>
    <row r="5" spans="1:8" ht="66" x14ac:dyDescent="0.25">
      <c r="A5" s="61"/>
      <c r="B5" s="12" t="s">
        <v>212</v>
      </c>
      <c r="C5" s="11" t="s">
        <v>29</v>
      </c>
      <c r="D5" s="10" t="s">
        <v>117</v>
      </c>
      <c r="E5" s="19">
        <v>0</v>
      </c>
      <c r="F5" s="19">
        <v>0</v>
      </c>
      <c r="G5" s="19">
        <v>0</v>
      </c>
      <c r="H5" s="5" t="s">
        <v>209</v>
      </c>
    </row>
    <row r="6" spans="1:8" ht="49.5" x14ac:dyDescent="0.25">
      <c r="A6" s="56" t="s">
        <v>174</v>
      </c>
      <c r="B6" s="5" t="s">
        <v>213</v>
      </c>
      <c r="C6" s="5" t="s">
        <v>18</v>
      </c>
      <c r="D6" s="5" t="s">
        <v>117</v>
      </c>
      <c r="E6" s="19">
        <v>0.33</v>
      </c>
      <c r="F6" s="19">
        <v>0.66</v>
      </c>
      <c r="G6" s="19">
        <v>1</v>
      </c>
      <c r="H6" s="5" t="s">
        <v>269</v>
      </c>
    </row>
    <row r="7" spans="1:8" ht="66" x14ac:dyDescent="0.25">
      <c r="A7" s="57"/>
      <c r="B7" s="5" t="s">
        <v>173</v>
      </c>
      <c r="C7" s="5" t="s">
        <v>18</v>
      </c>
      <c r="D7" s="5" t="s">
        <v>117</v>
      </c>
      <c r="E7" s="19">
        <v>0.33</v>
      </c>
      <c r="F7" s="19">
        <v>0.66</v>
      </c>
      <c r="G7" s="19">
        <v>1</v>
      </c>
      <c r="H7" s="5" t="s">
        <v>268</v>
      </c>
    </row>
    <row r="8" spans="1:8" ht="66" x14ac:dyDescent="0.25">
      <c r="A8" s="60" t="s">
        <v>172</v>
      </c>
      <c r="B8" s="5" t="s">
        <v>176</v>
      </c>
      <c r="C8" s="5" t="s">
        <v>175</v>
      </c>
      <c r="D8" s="5" t="s">
        <v>117</v>
      </c>
      <c r="E8" s="19">
        <v>0.33</v>
      </c>
      <c r="F8" s="19">
        <v>0.66</v>
      </c>
      <c r="G8" s="19">
        <v>1</v>
      </c>
      <c r="H8" s="5" t="s">
        <v>267</v>
      </c>
    </row>
    <row r="9" spans="1:8" ht="55.5" customHeight="1" x14ac:dyDescent="0.25">
      <c r="A9" s="61"/>
      <c r="B9" s="5" t="s">
        <v>178</v>
      </c>
      <c r="C9" s="5" t="s">
        <v>5</v>
      </c>
      <c r="D9" s="9" t="s">
        <v>117</v>
      </c>
      <c r="E9" s="19">
        <v>0</v>
      </c>
      <c r="F9" s="19">
        <v>0</v>
      </c>
      <c r="G9" s="19">
        <v>1</v>
      </c>
      <c r="H9" s="5" t="s">
        <v>353</v>
      </c>
    </row>
    <row r="10" spans="1:8" ht="82.5" x14ac:dyDescent="0.25">
      <c r="A10" s="25" t="s">
        <v>187</v>
      </c>
      <c r="B10" s="5" t="s">
        <v>188</v>
      </c>
      <c r="C10" s="5" t="s">
        <v>247</v>
      </c>
      <c r="D10" s="5" t="s">
        <v>242</v>
      </c>
      <c r="E10" s="19">
        <v>0</v>
      </c>
      <c r="F10" s="19">
        <v>1</v>
      </c>
      <c r="G10" s="19">
        <v>1</v>
      </c>
      <c r="H10" s="5" t="s">
        <v>307</v>
      </c>
    </row>
    <row r="11" spans="1:8" ht="16.5" x14ac:dyDescent="0.25">
      <c r="E11" s="31">
        <f>+AVERAGE(E3:E10)</f>
        <v>0.20625000000000002</v>
      </c>
      <c r="F11" s="31">
        <f>+AVERAGE(F3:F10)</f>
        <v>0.53750000000000009</v>
      </c>
      <c r="G11" s="31">
        <f>+AVERAGE(G3:G10)</f>
        <v>0.875</v>
      </c>
    </row>
  </sheetData>
  <mergeCells count="6">
    <mergeCell ref="H1:H2"/>
    <mergeCell ref="A1:D1"/>
    <mergeCell ref="A3:A5"/>
    <mergeCell ref="A6:A7"/>
    <mergeCell ref="A8:A9"/>
    <mergeCell ref="E1:G1"/>
  </mergeCells>
  <pageMargins left="0.7" right="0.7" top="0.75" bottom="0.75" header="0.3" footer="0.3"/>
  <pageSetup orientation="portrait" horizontalDpi="4294967292"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96"/>
  <sheetViews>
    <sheetView zoomScale="80" zoomScaleNormal="80" workbookViewId="0">
      <pane ySplit="2" topLeftCell="A85" activePane="bottomLeft" state="frozen"/>
      <selection pane="bottomLeft" activeCell="F93" sqref="F93"/>
    </sheetView>
  </sheetViews>
  <sheetFormatPr baseColWidth="10" defaultColWidth="19.7109375" defaultRowHeight="16.5" x14ac:dyDescent="0.3"/>
  <cols>
    <col min="1" max="1" width="20.42578125" style="1" customWidth="1"/>
    <col min="2" max="2" width="66.85546875" style="1" customWidth="1"/>
    <col min="3" max="3" width="26.85546875" style="1" customWidth="1"/>
    <col min="4" max="7" width="19.7109375" style="1"/>
    <col min="8" max="8" width="48.85546875" style="23" customWidth="1"/>
    <col min="9" max="16384" width="19.7109375" style="1"/>
  </cols>
  <sheetData>
    <row r="1" spans="1:8" ht="41.25" customHeight="1" x14ac:dyDescent="0.3">
      <c r="A1" s="53" t="s">
        <v>158</v>
      </c>
      <c r="B1" s="59"/>
      <c r="C1" s="59"/>
      <c r="D1" s="59"/>
      <c r="E1" s="62" t="s">
        <v>200</v>
      </c>
      <c r="F1" s="62"/>
      <c r="G1" s="62"/>
      <c r="H1" s="62" t="s">
        <v>205</v>
      </c>
    </row>
    <row r="2" spans="1:8" x14ac:dyDescent="0.3">
      <c r="A2" s="29" t="s">
        <v>0</v>
      </c>
      <c r="B2" s="29" t="s">
        <v>1</v>
      </c>
      <c r="C2" s="29" t="s">
        <v>2</v>
      </c>
      <c r="D2" s="29" t="s">
        <v>3</v>
      </c>
      <c r="E2" s="29" t="s">
        <v>201</v>
      </c>
      <c r="F2" s="29" t="s">
        <v>202</v>
      </c>
      <c r="G2" s="29" t="s">
        <v>203</v>
      </c>
      <c r="H2" s="62"/>
    </row>
    <row r="3" spans="1:8" ht="103.5" customHeight="1" x14ac:dyDescent="0.3">
      <c r="A3" s="60" t="s">
        <v>6</v>
      </c>
      <c r="B3" s="2" t="s">
        <v>214</v>
      </c>
      <c r="C3" s="2" t="s">
        <v>350</v>
      </c>
      <c r="D3" s="42" t="s">
        <v>250</v>
      </c>
      <c r="E3" s="21">
        <v>1</v>
      </c>
      <c r="F3" s="21">
        <v>1</v>
      </c>
      <c r="G3" s="21">
        <v>1</v>
      </c>
      <c r="H3" s="13" t="s">
        <v>280</v>
      </c>
    </row>
    <row r="4" spans="1:8" ht="79.900000000000006" customHeight="1" x14ac:dyDescent="0.3">
      <c r="A4" s="60"/>
      <c r="B4" s="2" t="s">
        <v>13</v>
      </c>
      <c r="C4" s="2" t="s">
        <v>5</v>
      </c>
      <c r="D4" s="42" t="s">
        <v>250</v>
      </c>
      <c r="E4" s="21">
        <v>0</v>
      </c>
      <c r="F4" s="21">
        <v>1</v>
      </c>
      <c r="G4" s="21">
        <v>1</v>
      </c>
      <c r="H4" s="13" t="s">
        <v>309</v>
      </c>
    </row>
    <row r="5" spans="1:8" ht="82.5" x14ac:dyDescent="0.3">
      <c r="A5" s="60"/>
      <c r="B5" s="2" t="s">
        <v>123</v>
      </c>
      <c r="C5" s="2" t="s">
        <v>5</v>
      </c>
      <c r="D5" s="2" t="s">
        <v>251</v>
      </c>
      <c r="E5" s="21">
        <v>0</v>
      </c>
      <c r="F5" s="21">
        <v>1</v>
      </c>
      <c r="G5" s="21">
        <v>1</v>
      </c>
      <c r="H5" s="13" t="s">
        <v>310</v>
      </c>
    </row>
    <row r="6" spans="1:8" ht="66" x14ac:dyDescent="0.3">
      <c r="A6" s="60" t="s">
        <v>7</v>
      </c>
      <c r="B6" s="2" t="s">
        <v>133</v>
      </c>
      <c r="C6" s="2" t="s">
        <v>11</v>
      </c>
      <c r="D6" s="2" t="s">
        <v>250</v>
      </c>
      <c r="E6" s="21">
        <v>1</v>
      </c>
      <c r="F6" s="21">
        <v>1</v>
      </c>
      <c r="G6" s="21">
        <v>1</v>
      </c>
      <c r="H6" s="13" t="s">
        <v>311</v>
      </c>
    </row>
    <row r="7" spans="1:8" ht="49.5" x14ac:dyDescent="0.3">
      <c r="A7" s="60"/>
      <c r="B7" s="2" t="s">
        <v>124</v>
      </c>
      <c r="C7" s="2" t="s">
        <v>4</v>
      </c>
      <c r="D7" s="2" t="s">
        <v>250</v>
      </c>
      <c r="E7" s="21">
        <v>1</v>
      </c>
      <c r="F7" s="21">
        <v>1</v>
      </c>
      <c r="G7" s="21">
        <v>1</v>
      </c>
      <c r="H7" s="13" t="s">
        <v>312</v>
      </c>
    </row>
    <row r="8" spans="1:8" ht="33" x14ac:dyDescent="0.3">
      <c r="A8" s="60"/>
      <c r="B8" s="2" t="s">
        <v>134</v>
      </c>
      <c r="C8" s="2" t="s">
        <v>15</v>
      </c>
      <c r="D8" s="2" t="s">
        <v>251</v>
      </c>
      <c r="E8" s="21">
        <v>1</v>
      </c>
      <c r="F8" s="21">
        <v>1</v>
      </c>
      <c r="G8" s="21">
        <v>1</v>
      </c>
      <c r="H8" s="13" t="s">
        <v>281</v>
      </c>
    </row>
    <row r="9" spans="1:8" ht="60" customHeight="1" x14ac:dyDescent="0.3">
      <c r="A9" s="60"/>
      <c r="B9" s="2" t="s">
        <v>135</v>
      </c>
      <c r="C9" s="2" t="s">
        <v>4</v>
      </c>
      <c r="D9" s="2" t="s">
        <v>251</v>
      </c>
      <c r="E9" s="21">
        <v>1</v>
      </c>
      <c r="F9" s="21">
        <v>1</v>
      </c>
      <c r="G9" s="21">
        <v>1</v>
      </c>
      <c r="H9" s="13" t="s">
        <v>282</v>
      </c>
    </row>
    <row r="10" spans="1:8" ht="69.599999999999994" customHeight="1" x14ac:dyDescent="0.3">
      <c r="A10" s="60"/>
      <c r="B10" s="2" t="s">
        <v>136</v>
      </c>
      <c r="C10" s="2" t="s">
        <v>5</v>
      </c>
      <c r="D10" s="2" t="s">
        <v>251</v>
      </c>
      <c r="E10" s="21">
        <v>0</v>
      </c>
      <c r="F10" s="21">
        <v>1</v>
      </c>
      <c r="G10" s="21">
        <v>1</v>
      </c>
      <c r="H10" s="13" t="s">
        <v>313</v>
      </c>
    </row>
    <row r="11" spans="1:8" ht="69.599999999999994" customHeight="1" x14ac:dyDescent="0.3">
      <c r="A11" s="60"/>
      <c r="B11" s="2" t="s">
        <v>137</v>
      </c>
      <c r="C11" s="2" t="s">
        <v>5</v>
      </c>
      <c r="D11" s="2" t="s">
        <v>251</v>
      </c>
      <c r="E11" s="21">
        <v>0</v>
      </c>
      <c r="F11" s="21">
        <v>1</v>
      </c>
      <c r="G11" s="21">
        <v>1</v>
      </c>
      <c r="H11" s="13" t="s">
        <v>314</v>
      </c>
    </row>
    <row r="12" spans="1:8" ht="69.599999999999994" customHeight="1" x14ac:dyDescent="0.3">
      <c r="A12" s="60"/>
      <c r="B12" s="2" t="s">
        <v>125</v>
      </c>
      <c r="C12" s="2" t="s">
        <v>8</v>
      </c>
      <c r="D12" s="2" t="s">
        <v>251</v>
      </c>
      <c r="E12" s="21">
        <v>0</v>
      </c>
      <c r="F12" s="21">
        <v>1</v>
      </c>
      <c r="G12" s="21">
        <v>1</v>
      </c>
      <c r="H12" s="13" t="s">
        <v>314</v>
      </c>
    </row>
    <row r="13" spans="1:8" ht="86.45" customHeight="1" x14ac:dyDescent="0.3">
      <c r="A13" s="60"/>
      <c r="B13" s="2" t="s">
        <v>126</v>
      </c>
      <c r="C13" s="2" t="s">
        <v>12</v>
      </c>
      <c r="D13" s="2" t="s">
        <v>252</v>
      </c>
      <c r="E13" s="21">
        <v>0</v>
      </c>
      <c r="F13" s="21">
        <v>1</v>
      </c>
      <c r="G13" s="21">
        <v>1</v>
      </c>
      <c r="H13" s="13" t="s">
        <v>315</v>
      </c>
    </row>
    <row r="14" spans="1:8" ht="66.599999999999994" customHeight="1" x14ac:dyDescent="0.3">
      <c r="A14" s="60" t="s">
        <v>9</v>
      </c>
      <c r="B14" s="2" t="s">
        <v>128</v>
      </c>
      <c r="C14" s="2" t="s">
        <v>8</v>
      </c>
      <c r="D14" s="2" t="s">
        <v>252</v>
      </c>
      <c r="E14" s="21">
        <v>0</v>
      </c>
      <c r="F14" s="21">
        <v>1</v>
      </c>
      <c r="G14" s="21">
        <v>1</v>
      </c>
      <c r="H14" s="13" t="s">
        <v>316</v>
      </c>
    </row>
    <row r="15" spans="1:8" ht="102.75" customHeight="1" x14ac:dyDescent="0.3">
      <c r="A15" s="60"/>
      <c r="B15" s="2" t="s">
        <v>217</v>
      </c>
      <c r="C15" s="2" t="s">
        <v>5</v>
      </c>
      <c r="D15" s="2" t="s">
        <v>252</v>
      </c>
      <c r="E15" s="21">
        <v>0</v>
      </c>
      <c r="F15" s="21">
        <v>1</v>
      </c>
      <c r="G15" s="21">
        <v>1</v>
      </c>
      <c r="H15" s="13" t="s">
        <v>317</v>
      </c>
    </row>
    <row r="16" spans="1:8" ht="66.599999999999994" customHeight="1" x14ac:dyDescent="0.3">
      <c r="A16" s="60" t="s">
        <v>10</v>
      </c>
      <c r="B16" s="2" t="s">
        <v>127</v>
      </c>
      <c r="C16" s="2" t="s">
        <v>4</v>
      </c>
      <c r="D16" s="2" t="s">
        <v>252</v>
      </c>
      <c r="E16" s="21">
        <v>0</v>
      </c>
      <c r="F16" s="21">
        <v>1</v>
      </c>
      <c r="G16" s="21">
        <v>1</v>
      </c>
      <c r="H16" s="13" t="s">
        <v>318</v>
      </c>
    </row>
    <row r="17" spans="1:8" ht="66.599999999999994" customHeight="1" x14ac:dyDescent="0.3">
      <c r="A17" s="60"/>
      <c r="B17" s="4" t="s">
        <v>129</v>
      </c>
      <c r="C17" s="2" t="s">
        <v>4</v>
      </c>
      <c r="D17" s="2" t="s">
        <v>253</v>
      </c>
      <c r="E17" s="21">
        <v>0</v>
      </c>
      <c r="F17" s="21">
        <v>1</v>
      </c>
      <c r="G17" s="21">
        <v>1</v>
      </c>
      <c r="H17" s="13" t="s">
        <v>319</v>
      </c>
    </row>
    <row r="18" spans="1:8" ht="114" customHeight="1" x14ac:dyDescent="0.3">
      <c r="A18" s="60"/>
      <c r="B18" s="46" t="s">
        <v>130</v>
      </c>
      <c r="C18" s="2" t="s">
        <v>4</v>
      </c>
      <c r="D18" s="2" t="s">
        <v>253</v>
      </c>
      <c r="E18" s="21">
        <v>0</v>
      </c>
      <c r="F18" s="21">
        <v>0</v>
      </c>
      <c r="G18" s="21">
        <v>0</v>
      </c>
      <c r="H18" s="13" t="s">
        <v>321</v>
      </c>
    </row>
    <row r="19" spans="1:8" ht="66.599999999999994" customHeight="1" x14ac:dyDescent="0.3">
      <c r="A19" s="60"/>
      <c r="B19" s="2" t="s">
        <v>218</v>
      </c>
      <c r="C19" s="2" t="s">
        <v>14</v>
      </c>
      <c r="D19" s="2" t="s">
        <v>253</v>
      </c>
      <c r="E19" s="21">
        <v>0</v>
      </c>
      <c r="F19" s="21">
        <v>1</v>
      </c>
      <c r="G19" s="21">
        <v>1</v>
      </c>
      <c r="H19" s="13" t="s">
        <v>320</v>
      </c>
    </row>
    <row r="20" spans="1:8" ht="41.25" customHeight="1" x14ac:dyDescent="0.3">
      <c r="A20" s="53" t="s">
        <v>159</v>
      </c>
      <c r="B20" s="59"/>
      <c r="C20" s="59"/>
      <c r="D20" s="72"/>
      <c r="E20" s="62" t="s">
        <v>200</v>
      </c>
      <c r="F20" s="62"/>
      <c r="G20" s="62"/>
      <c r="H20" s="62" t="s">
        <v>205</v>
      </c>
    </row>
    <row r="21" spans="1:8" ht="16.5" customHeight="1" x14ac:dyDescent="0.3">
      <c r="A21" s="29" t="s">
        <v>0</v>
      </c>
      <c r="B21" s="29" t="s">
        <v>1</v>
      </c>
      <c r="C21" s="29" t="s">
        <v>2</v>
      </c>
      <c r="D21" s="36" t="s">
        <v>3</v>
      </c>
      <c r="E21" s="29" t="s">
        <v>201</v>
      </c>
      <c r="F21" s="29" t="s">
        <v>202</v>
      </c>
      <c r="G21" s="29" t="s">
        <v>203</v>
      </c>
      <c r="H21" s="62"/>
    </row>
    <row r="22" spans="1:8" ht="115.5" x14ac:dyDescent="0.3">
      <c r="A22" s="56" t="s">
        <v>16</v>
      </c>
      <c r="B22" s="48" t="s">
        <v>183</v>
      </c>
      <c r="C22" s="5" t="s">
        <v>17</v>
      </c>
      <c r="D22" s="17" t="s">
        <v>254</v>
      </c>
      <c r="E22" s="26">
        <v>0.25</v>
      </c>
      <c r="F22" s="21">
        <v>0.5</v>
      </c>
      <c r="G22" s="21">
        <v>1</v>
      </c>
      <c r="H22" s="13" t="s">
        <v>354</v>
      </c>
    </row>
    <row r="23" spans="1:8" ht="33" x14ac:dyDescent="0.3">
      <c r="A23" s="57"/>
      <c r="B23" s="5" t="s">
        <v>182</v>
      </c>
      <c r="C23" s="6" t="s">
        <v>18</v>
      </c>
      <c r="D23" s="17" t="s">
        <v>254</v>
      </c>
      <c r="E23" s="26">
        <v>0</v>
      </c>
      <c r="F23" s="21">
        <v>0</v>
      </c>
      <c r="G23" s="21">
        <v>0</v>
      </c>
      <c r="H23" s="13" t="s">
        <v>209</v>
      </c>
    </row>
    <row r="24" spans="1:8" ht="33" x14ac:dyDescent="0.3">
      <c r="A24" s="60" t="s">
        <v>19</v>
      </c>
      <c r="B24" s="5" t="s">
        <v>131</v>
      </c>
      <c r="C24" s="5" t="s">
        <v>5</v>
      </c>
      <c r="D24" s="17" t="s">
        <v>20</v>
      </c>
      <c r="E24" s="21">
        <v>0.33</v>
      </c>
      <c r="F24" s="21">
        <v>0.66</v>
      </c>
      <c r="G24" s="21">
        <v>1</v>
      </c>
      <c r="H24" s="13" t="s">
        <v>283</v>
      </c>
    </row>
    <row r="25" spans="1:8" ht="33" x14ac:dyDescent="0.3">
      <c r="A25" s="60"/>
      <c r="B25" s="5" t="s">
        <v>219</v>
      </c>
      <c r="C25" s="5" t="s">
        <v>5</v>
      </c>
      <c r="D25" s="17" t="s">
        <v>242</v>
      </c>
      <c r="E25" s="21">
        <v>0.33</v>
      </c>
      <c r="F25" s="21">
        <v>0.66</v>
      </c>
      <c r="G25" s="21">
        <v>1</v>
      </c>
      <c r="H25" s="13" t="s">
        <v>284</v>
      </c>
    </row>
    <row r="26" spans="1:8" ht="49.5" x14ac:dyDescent="0.3">
      <c r="A26" s="60" t="s">
        <v>21</v>
      </c>
      <c r="B26" s="46" t="s">
        <v>220</v>
      </c>
      <c r="C26" s="5" t="s">
        <v>17</v>
      </c>
      <c r="D26" s="17" t="s">
        <v>242</v>
      </c>
      <c r="E26" s="21">
        <v>0</v>
      </c>
      <c r="F26" s="21">
        <v>0</v>
      </c>
      <c r="G26" s="21">
        <v>0</v>
      </c>
      <c r="H26" s="13" t="s">
        <v>209</v>
      </c>
    </row>
    <row r="27" spans="1:8" ht="82.5" x14ac:dyDescent="0.3">
      <c r="A27" s="60"/>
      <c r="B27" s="46" t="s">
        <v>132</v>
      </c>
      <c r="C27" s="5" t="s">
        <v>17</v>
      </c>
      <c r="D27" s="17" t="s">
        <v>244</v>
      </c>
      <c r="E27" s="21">
        <v>0</v>
      </c>
      <c r="F27" s="21">
        <v>0</v>
      </c>
      <c r="G27" s="21">
        <v>0.5</v>
      </c>
      <c r="H27" s="13" t="s">
        <v>355</v>
      </c>
    </row>
    <row r="28" spans="1:8" ht="49.5" x14ac:dyDescent="0.3">
      <c r="A28" s="60"/>
      <c r="B28" s="48" t="s">
        <v>25</v>
      </c>
      <c r="C28" s="5" t="s">
        <v>22</v>
      </c>
      <c r="D28" s="17" t="s">
        <v>244</v>
      </c>
      <c r="E28" s="21">
        <v>0</v>
      </c>
      <c r="F28" s="21">
        <v>0</v>
      </c>
      <c r="G28" s="21">
        <v>0</v>
      </c>
      <c r="H28" s="13" t="s">
        <v>209</v>
      </c>
    </row>
    <row r="29" spans="1:8" ht="115.5" x14ac:dyDescent="0.3">
      <c r="A29" s="24" t="s">
        <v>23</v>
      </c>
      <c r="B29" s="5" t="s">
        <v>181</v>
      </c>
      <c r="C29" s="5" t="s">
        <v>14</v>
      </c>
      <c r="D29" s="17" t="s">
        <v>255</v>
      </c>
      <c r="E29" s="21">
        <v>0.5</v>
      </c>
      <c r="F29" s="21">
        <v>1</v>
      </c>
      <c r="G29" s="21">
        <v>1</v>
      </c>
      <c r="H29" s="13" t="s">
        <v>322</v>
      </c>
    </row>
    <row r="30" spans="1:8" ht="49.5" x14ac:dyDescent="0.3">
      <c r="A30" s="3" t="s">
        <v>24</v>
      </c>
      <c r="B30" s="5" t="s">
        <v>215</v>
      </c>
      <c r="C30" s="5" t="s">
        <v>5</v>
      </c>
      <c r="D30" s="17" t="s">
        <v>20</v>
      </c>
      <c r="E30" s="21">
        <v>0.33</v>
      </c>
      <c r="F30" s="21">
        <v>0.66</v>
      </c>
      <c r="G30" s="21">
        <v>1</v>
      </c>
      <c r="H30" s="13" t="s">
        <v>285</v>
      </c>
    </row>
    <row r="31" spans="1:8" ht="42.75" customHeight="1" x14ac:dyDescent="0.3">
      <c r="A31" s="53" t="s">
        <v>160</v>
      </c>
      <c r="B31" s="59"/>
      <c r="C31" s="59"/>
      <c r="D31" s="72"/>
      <c r="E31" s="62" t="s">
        <v>200</v>
      </c>
      <c r="F31" s="62"/>
      <c r="G31" s="62"/>
      <c r="H31" s="62" t="s">
        <v>205</v>
      </c>
    </row>
    <row r="32" spans="1:8" ht="28.5" x14ac:dyDescent="0.3">
      <c r="A32" s="29" t="s">
        <v>0</v>
      </c>
      <c r="B32" s="29" t="s">
        <v>1</v>
      </c>
      <c r="C32" s="29" t="s">
        <v>2</v>
      </c>
      <c r="D32" s="36" t="s">
        <v>26</v>
      </c>
      <c r="E32" s="29" t="s">
        <v>201</v>
      </c>
      <c r="F32" s="29" t="s">
        <v>202</v>
      </c>
      <c r="G32" s="29" t="s">
        <v>203</v>
      </c>
      <c r="H32" s="62"/>
    </row>
    <row r="33" spans="1:8" ht="66" x14ac:dyDescent="0.3">
      <c r="A33" s="56" t="s">
        <v>27</v>
      </c>
      <c r="B33" s="7" t="s">
        <v>28</v>
      </c>
      <c r="C33" s="5" t="s">
        <v>29</v>
      </c>
      <c r="D33" s="18" t="s">
        <v>30</v>
      </c>
      <c r="E33" s="21">
        <v>0</v>
      </c>
      <c r="F33" s="21">
        <v>0</v>
      </c>
      <c r="G33" s="21">
        <v>1</v>
      </c>
      <c r="H33" s="13" t="s">
        <v>339</v>
      </c>
    </row>
    <row r="34" spans="1:8" ht="66" x14ac:dyDescent="0.3">
      <c r="A34" s="57"/>
      <c r="B34" s="7" t="s">
        <v>31</v>
      </c>
      <c r="C34" s="5" t="s">
        <v>22</v>
      </c>
      <c r="D34" s="18" t="s">
        <v>30</v>
      </c>
      <c r="E34" s="21">
        <v>0</v>
      </c>
      <c r="F34" s="21">
        <v>0</v>
      </c>
      <c r="G34" s="21">
        <v>1</v>
      </c>
      <c r="H34" s="13" t="s">
        <v>340</v>
      </c>
    </row>
    <row r="35" spans="1:8" ht="99" x14ac:dyDescent="0.3">
      <c r="A35" s="57"/>
      <c r="B35" s="7" t="s">
        <v>93</v>
      </c>
      <c r="C35" s="5" t="s">
        <v>4</v>
      </c>
      <c r="D35" s="18" t="s">
        <v>30</v>
      </c>
      <c r="E35" s="21">
        <v>0</v>
      </c>
      <c r="F35" s="21">
        <v>0</v>
      </c>
      <c r="G35" s="21">
        <v>0.5</v>
      </c>
      <c r="H35" s="13" t="s">
        <v>356</v>
      </c>
    </row>
    <row r="36" spans="1:8" ht="66" x14ac:dyDescent="0.3">
      <c r="A36" s="57"/>
      <c r="B36" s="7" t="s">
        <v>94</v>
      </c>
      <c r="C36" s="5" t="s">
        <v>32</v>
      </c>
      <c r="D36" s="18" t="s">
        <v>30</v>
      </c>
      <c r="E36" s="21">
        <v>0</v>
      </c>
      <c r="F36" s="21">
        <v>0</v>
      </c>
      <c r="G36" s="21">
        <v>1</v>
      </c>
      <c r="H36" s="13" t="s">
        <v>329</v>
      </c>
    </row>
    <row r="37" spans="1:8" ht="66" x14ac:dyDescent="0.3">
      <c r="A37" s="57"/>
      <c r="B37" s="7" t="s">
        <v>33</v>
      </c>
      <c r="C37" s="5" t="s">
        <v>17</v>
      </c>
      <c r="D37" s="18" t="s">
        <v>30</v>
      </c>
      <c r="E37" s="21">
        <v>0</v>
      </c>
      <c r="F37" s="21">
        <v>0</v>
      </c>
      <c r="G37" s="21">
        <v>0.15</v>
      </c>
      <c r="H37" s="13" t="s">
        <v>357</v>
      </c>
    </row>
    <row r="38" spans="1:8" ht="99" x14ac:dyDescent="0.3">
      <c r="A38" s="57"/>
      <c r="B38" s="7" t="s">
        <v>34</v>
      </c>
      <c r="C38" s="5" t="s">
        <v>35</v>
      </c>
      <c r="D38" s="18" t="s">
        <v>30</v>
      </c>
      <c r="E38" s="21">
        <v>0</v>
      </c>
      <c r="F38" s="21">
        <v>0</v>
      </c>
      <c r="G38" s="21">
        <v>0.5</v>
      </c>
      <c r="H38" s="13" t="s">
        <v>358</v>
      </c>
    </row>
    <row r="39" spans="1:8" ht="66" x14ac:dyDescent="0.3">
      <c r="A39" s="57"/>
      <c r="B39" s="7" t="s">
        <v>36</v>
      </c>
      <c r="C39" s="5" t="s">
        <v>35</v>
      </c>
      <c r="D39" s="18" t="s">
        <v>30</v>
      </c>
      <c r="E39" s="21">
        <v>0</v>
      </c>
      <c r="F39" s="21">
        <v>0.66</v>
      </c>
      <c r="G39" s="21">
        <v>0</v>
      </c>
      <c r="H39" s="13" t="s">
        <v>209</v>
      </c>
    </row>
    <row r="40" spans="1:8" ht="66" x14ac:dyDescent="0.3">
      <c r="A40" s="57"/>
      <c r="B40" s="7" t="s">
        <v>37</v>
      </c>
      <c r="C40" s="5" t="s">
        <v>38</v>
      </c>
      <c r="D40" s="18" t="s">
        <v>30</v>
      </c>
      <c r="E40" s="21">
        <v>0</v>
      </c>
      <c r="F40" s="21">
        <v>0</v>
      </c>
      <c r="G40" s="21">
        <v>0.5</v>
      </c>
      <c r="H40" s="13" t="s">
        <v>341</v>
      </c>
    </row>
    <row r="41" spans="1:8" ht="66" x14ac:dyDescent="0.3">
      <c r="A41" s="57"/>
      <c r="B41" s="7" t="s">
        <v>39</v>
      </c>
      <c r="C41" s="5" t="s">
        <v>4</v>
      </c>
      <c r="D41" s="18" t="s">
        <v>30</v>
      </c>
      <c r="E41" s="21">
        <v>0</v>
      </c>
      <c r="F41" s="21">
        <v>0</v>
      </c>
      <c r="G41" s="21">
        <v>0</v>
      </c>
      <c r="H41" s="13" t="s">
        <v>336</v>
      </c>
    </row>
    <row r="42" spans="1:8" ht="66" x14ac:dyDescent="0.3">
      <c r="A42" s="57"/>
      <c r="B42" s="7" t="s">
        <v>40</v>
      </c>
      <c r="C42" s="5" t="s">
        <v>17</v>
      </c>
      <c r="D42" s="18" t="s">
        <v>30</v>
      </c>
      <c r="E42" s="21">
        <v>0</v>
      </c>
      <c r="F42" s="21">
        <v>0</v>
      </c>
      <c r="G42" s="21">
        <v>1</v>
      </c>
      <c r="H42" s="13" t="s">
        <v>342</v>
      </c>
    </row>
    <row r="43" spans="1:8" ht="66" x14ac:dyDescent="0.3">
      <c r="A43" s="57"/>
      <c r="B43" s="7" t="s">
        <v>41</v>
      </c>
      <c r="C43" s="5" t="s">
        <v>42</v>
      </c>
      <c r="D43" s="18" t="s">
        <v>30</v>
      </c>
      <c r="E43" s="21">
        <v>0.33</v>
      </c>
      <c r="F43" s="21">
        <v>0.66</v>
      </c>
      <c r="G43" s="21">
        <v>1</v>
      </c>
      <c r="H43" s="13" t="s">
        <v>323</v>
      </c>
    </row>
    <row r="44" spans="1:8" ht="66" x14ac:dyDescent="0.3">
      <c r="A44" s="57"/>
      <c r="B44" s="7" t="s">
        <v>43</v>
      </c>
      <c r="C44" s="5" t="s">
        <v>17</v>
      </c>
      <c r="D44" s="18" t="s">
        <v>30</v>
      </c>
      <c r="E44" s="21">
        <v>0</v>
      </c>
      <c r="F44" s="21">
        <v>0</v>
      </c>
      <c r="G44" s="21">
        <v>0</v>
      </c>
      <c r="H44" s="13" t="s">
        <v>336</v>
      </c>
    </row>
    <row r="45" spans="1:8" ht="66" x14ac:dyDescent="0.3">
      <c r="A45" s="57"/>
      <c r="B45" s="7" t="s">
        <v>44</v>
      </c>
      <c r="C45" s="5" t="s">
        <v>14</v>
      </c>
      <c r="D45" s="18" t="s">
        <v>30</v>
      </c>
      <c r="E45" s="21">
        <v>0</v>
      </c>
      <c r="F45" s="21">
        <v>0.66</v>
      </c>
      <c r="G45" s="21">
        <v>1</v>
      </c>
      <c r="H45" s="13" t="s">
        <v>324</v>
      </c>
    </row>
    <row r="46" spans="1:8" ht="66" x14ac:dyDescent="0.3">
      <c r="A46" s="58"/>
      <c r="B46" s="7" t="s">
        <v>45</v>
      </c>
      <c r="C46" s="5" t="s">
        <v>17</v>
      </c>
      <c r="D46" s="18" t="s">
        <v>30</v>
      </c>
      <c r="E46" s="21">
        <v>0</v>
      </c>
      <c r="F46" s="21">
        <v>0</v>
      </c>
      <c r="G46" s="21">
        <v>1</v>
      </c>
      <c r="H46" s="13" t="s">
        <v>343</v>
      </c>
    </row>
    <row r="47" spans="1:8" ht="66" x14ac:dyDescent="0.3">
      <c r="A47" s="56" t="s">
        <v>46</v>
      </c>
      <c r="B47" s="7" t="s">
        <v>47</v>
      </c>
      <c r="C47" s="5" t="s">
        <v>17</v>
      </c>
      <c r="D47" s="18" t="s">
        <v>30</v>
      </c>
      <c r="E47" s="21">
        <v>0</v>
      </c>
      <c r="F47" s="21">
        <v>0</v>
      </c>
      <c r="G47" s="21">
        <v>0</v>
      </c>
      <c r="H47" s="13" t="s">
        <v>336</v>
      </c>
    </row>
    <row r="48" spans="1:8" ht="66" x14ac:dyDescent="0.3">
      <c r="A48" s="57"/>
      <c r="B48" s="7" t="s">
        <v>138</v>
      </c>
      <c r="C48" s="5" t="s">
        <v>17</v>
      </c>
      <c r="D48" s="18" t="s">
        <v>30</v>
      </c>
      <c r="E48" s="21">
        <v>0</v>
      </c>
      <c r="F48" s="21">
        <v>0.66</v>
      </c>
      <c r="G48" s="21">
        <v>1</v>
      </c>
      <c r="H48" s="13" t="s">
        <v>325</v>
      </c>
    </row>
    <row r="49" spans="1:8" ht="66" x14ac:dyDescent="0.3">
      <c r="A49" s="57"/>
      <c r="B49" s="7" t="s">
        <v>139</v>
      </c>
      <c r="C49" s="5" t="s">
        <v>17</v>
      </c>
      <c r="D49" s="18" t="s">
        <v>30</v>
      </c>
      <c r="E49" s="21">
        <v>0</v>
      </c>
      <c r="F49" s="21">
        <v>0.66</v>
      </c>
      <c r="G49" s="21">
        <v>1</v>
      </c>
      <c r="H49" s="13" t="s">
        <v>325</v>
      </c>
    </row>
    <row r="50" spans="1:8" ht="66" x14ac:dyDescent="0.3">
      <c r="A50" s="57"/>
      <c r="B50" s="7" t="s">
        <v>140</v>
      </c>
      <c r="C50" s="5" t="s">
        <v>17</v>
      </c>
      <c r="D50" s="18" t="s">
        <v>30</v>
      </c>
      <c r="E50" s="21">
        <v>0</v>
      </c>
      <c r="F50" s="21">
        <v>0.66</v>
      </c>
      <c r="G50" s="21">
        <v>1</v>
      </c>
      <c r="H50" s="13" t="s">
        <v>325</v>
      </c>
    </row>
    <row r="51" spans="1:8" ht="66" x14ac:dyDescent="0.3">
      <c r="A51" s="57"/>
      <c r="B51" s="7" t="s">
        <v>141</v>
      </c>
      <c r="C51" s="5" t="s">
        <v>17</v>
      </c>
      <c r="D51" s="18" t="s">
        <v>30</v>
      </c>
      <c r="E51" s="21">
        <v>0</v>
      </c>
      <c r="F51" s="21">
        <v>0.66</v>
      </c>
      <c r="G51" s="21">
        <v>1</v>
      </c>
      <c r="H51" s="13" t="s">
        <v>325</v>
      </c>
    </row>
    <row r="52" spans="1:8" ht="66" x14ac:dyDescent="0.3">
      <c r="A52" s="57"/>
      <c r="B52" s="7" t="s">
        <v>142</v>
      </c>
      <c r="C52" s="5" t="s">
        <v>17</v>
      </c>
      <c r="D52" s="18" t="s">
        <v>30</v>
      </c>
      <c r="E52" s="21">
        <v>0</v>
      </c>
      <c r="F52" s="21">
        <v>0</v>
      </c>
      <c r="G52" s="21">
        <v>0</v>
      </c>
      <c r="H52" s="13" t="s">
        <v>336</v>
      </c>
    </row>
    <row r="53" spans="1:8" ht="66" x14ac:dyDescent="0.3">
      <c r="A53" s="57"/>
      <c r="B53" s="7" t="s">
        <v>48</v>
      </c>
      <c r="C53" s="5" t="s">
        <v>17</v>
      </c>
      <c r="D53" s="18" t="s">
        <v>30</v>
      </c>
      <c r="E53" s="21">
        <v>0.33</v>
      </c>
      <c r="F53" s="21">
        <v>0.66</v>
      </c>
      <c r="G53" s="21">
        <v>1</v>
      </c>
      <c r="H53" s="13" t="s">
        <v>325</v>
      </c>
    </row>
    <row r="54" spans="1:8" x14ac:dyDescent="0.3">
      <c r="A54" s="56" t="s">
        <v>49</v>
      </c>
      <c r="B54" s="7" t="s">
        <v>50</v>
      </c>
      <c r="C54" s="5" t="s">
        <v>4</v>
      </c>
      <c r="D54" s="18" t="s">
        <v>256</v>
      </c>
      <c r="E54" s="21">
        <v>0</v>
      </c>
      <c r="F54" s="21">
        <v>0.33</v>
      </c>
      <c r="G54" s="21">
        <v>1</v>
      </c>
      <c r="H54" s="13" t="s">
        <v>326</v>
      </c>
    </row>
    <row r="55" spans="1:8" ht="33" x14ac:dyDescent="0.3">
      <c r="A55" s="57"/>
      <c r="B55" s="51" t="s">
        <v>51</v>
      </c>
      <c r="C55" s="5" t="s">
        <v>17</v>
      </c>
      <c r="D55" s="18" t="s">
        <v>52</v>
      </c>
      <c r="E55" s="21">
        <v>0</v>
      </c>
      <c r="F55" s="21">
        <v>0.66</v>
      </c>
      <c r="G55" s="21">
        <v>1</v>
      </c>
      <c r="H55" s="13" t="s">
        <v>326</v>
      </c>
    </row>
    <row r="56" spans="1:8" x14ac:dyDescent="0.3">
      <c r="A56" s="57"/>
      <c r="B56" s="7" t="s">
        <v>53</v>
      </c>
      <c r="C56" s="5" t="s">
        <v>17</v>
      </c>
      <c r="D56" s="18" t="s">
        <v>20</v>
      </c>
      <c r="E56" s="21">
        <v>0</v>
      </c>
      <c r="F56" s="21">
        <v>0</v>
      </c>
      <c r="G56" s="21">
        <v>0</v>
      </c>
      <c r="H56" s="13" t="s">
        <v>292</v>
      </c>
    </row>
    <row r="57" spans="1:8" ht="66" x14ac:dyDescent="0.3">
      <c r="A57" s="57"/>
      <c r="B57" s="7" t="s">
        <v>54</v>
      </c>
      <c r="C57" s="5" t="s">
        <v>17</v>
      </c>
      <c r="D57" s="18" t="s">
        <v>30</v>
      </c>
      <c r="E57" s="21">
        <v>0</v>
      </c>
      <c r="F57" s="21">
        <v>0</v>
      </c>
      <c r="G57" s="21">
        <v>0</v>
      </c>
      <c r="H57" s="13" t="s">
        <v>344</v>
      </c>
    </row>
    <row r="58" spans="1:8" ht="66" x14ac:dyDescent="0.3">
      <c r="A58" s="57"/>
      <c r="B58" s="7" t="s">
        <v>143</v>
      </c>
      <c r="C58" s="5" t="s">
        <v>17</v>
      </c>
      <c r="D58" s="18" t="s">
        <v>30</v>
      </c>
      <c r="E58" s="21">
        <v>0</v>
      </c>
      <c r="F58" s="21">
        <v>0</v>
      </c>
      <c r="G58" s="21">
        <v>0</v>
      </c>
      <c r="H58" s="13" t="s">
        <v>336</v>
      </c>
    </row>
    <row r="59" spans="1:8" ht="33" customHeight="1" x14ac:dyDescent="0.3">
      <c r="A59" s="56" t="s">
        <v>55</v>
      </c>
      <c r="B59" s="7" t="s">
        <v>56</v>
      </c>
      <c r="C59" s="5" t="s">
        <v>57</v>
      </c>
      <c r="D59" s="18" t="s">
        <v>257</v>
      </c>
      <c r="E59" s="21">
        <v>0</v>
      </c>
      <c r="F59" s="21">
        <v>0</v>
      </c>
      <c r="G59" s="21">
        <v>0</v>
      </c>
      <c r="H59" s="13" t="s">
        <v>292</v>
      </c>
    </row>
    <row r="60" spans="1:8" x14ac:dyDescent="0.3">
      <c r="A60" s="57"/>
      <c r="B60" s="7" t="s">
        <v>58</v>
      </c>
      <c r="C60" s="5" t="s">
        <v>59</v>
      </c>
      <c r="D60" s="18" t="s">
        <v>52</v>
      </c>
      <c r="E60" s="21">
        <v>0</v>
      </c>
      <c r="F60" s="21">
        <v>0</v>
      </c>
      <c r="G60" s="21">
        <v>0</v>
      </c>
      <c r="H60" s="13" t="s">
        <v>292</v>
      </c>
    </row>
    <row r="61" spans="1:8" x14ac:dyDescent="0.3">
      <c r="A61" s="57"/>
      <c r="B61" s="7" t="s">
        <v>60</v>
      </c>
      <c r="C61" s="5" t="s">
        <v>4</v>
      </c>
      <c r="D61" s="18" t="s">
        <v>257</v>
      </c>
      <c r="E61" s="21">
        <v>1</v>
      </c>
      <c r="F61" s="21">
        <v>1</v>
      </c>
      <c r="G61" s="21">
        <v>1</v>
      </c>
      <c r="H61" s="13" t="s">
        <v>286</v>
      </c>
    </row>
    <row r="62" spans="1:8" x14ac:dyDescent="0.3">
      <c r="A62" s="57"/>
      <c r="B62" s="7" t="s">
        <v>61</v>
      </c>
      <c r="C62" s="5" t="s">
        <v>4</v>
      </c>
      <c r="D62" s="18" t="s">
        <v>62</v>
      </c>
      <c r="E62" s="21">
        <v>1</v>
      </c>
      <c r="F62" s="21">
        <v>1</v>
      </c>
      <c r="G62" s="21">
        <v>1</v>
      </c>
      <c r="H62" s="13" t="s">
        <v>293</v>
      </c>
    </row>
    <row r="63" spans="1:8" ht="33" x14ac:dyDescent="0.3">
      <c r="A63" s="57"/>
      <c r="B63" s="7" t="s">
        <v>63</v>
      </c>
      <c r="C63" s="5" t="s">
        <v>22</v>
      </c>
      <c r="D63" s="18" t="s">
        <v>64</v>
      </c>
      <c r="E63" s="21">
        <v>0</v>
      </c>
      <c r="F63" s="21">
        <v>0</v>
      </c>
      <c r="G63" s="21">
        <v>0</v>
      </c>
      <c r="H63" s="13" t="s">
        <v>336</v>
      </c>
    </row>
    <row r="64" spans="1:8" x14ac:dyDescent="0.3">
      <c r="A64" s="57"/>
      <c r="B64" s="66" t="s">
        <v>65</v>
      </c>
      <c r="C64" s="67"/>
      <c r="D64" s="67"/>
      <c r="E64" s="15"/>
      <c r="F64" s="21"/>
      <c r="G64" s="21"/>
      <c r="H64" s="13"/>
    </row>
    <row r="65" spans="1:8" x14ac:dyDescent="0.3">
      <c r="A65" s="57"/>
      <c r="B65" s="7" t="s">
        <v>144</v>
      </c>
      <c r="C65" s="5" t="s">
        <v>4</v>
      </c>
      <c r="D65" s="17" t="s">
        <v>66</v>
      </c>
      <c r="E65" s="21">
        <v>0</v>
      </c>
      <c r="F65" s="21">
        <v>0</v>
      </c>
      <c r="G65" s="21">
        <v>1</v>
      </c>
      <c r="H65" s="13" t="s">
        <v>359</v>
      </c>
    </row>
    <row r="66" spans="1:8" ht="33" x14ac:dyDescent="0.3">
      <c r="A66" s="57"/>
      <c r="B66" s="7" t="s">
        <v>145</v>
      </c>
      <c r="C66" s="5" t="s">
        <v>4</v>
      </c>
      <c r="D66" s="17" t="s">
        <v>248</v>
      </c>
      <c r="E66" s="21">
        <v>0.33</v>
      </c>
      <c r="F66" s="21">
        <v>0.33</v>
      </c>
      <c r="G66" s="21">
        <v>1</v>
      </c>
      <c r="H66" s="13" t="s">
        <v>327</v>
      </c>
    </row>
    <row r="67" spans="1:8" ht="49.5" x14ac:dyDescent="0.3">
      <c r="A67" s="57"/>
      <c r="B67" s="7" t="s">
        <v>146</v>
      </c>
      <c r="C67" s="5" t="s">
        <v>14</v>
      </c>
      <c r="D67" s="17" t="s">
        <v>67</v>
      </c>
      <c r="E67" s="21">
        <v>0.33</v>
      </c>
      <c r="F67" s="21">
        <v>0.66</v>
      </c>
      <c r="G67" s="21">
        <v>1</v>
      </c>
      <c r="H67" s="13" t="s">
        <v>286</v>
      </c>
    </row>
    <row r="68" spans="1:8" x14ac:dyDescent="0.3">
      <c r="A68" s="57"/>
      <c r="B68" s="66" t="s">
        <v>68</v>
      </c>
      <c r="C68" s="67"/>
      <c r="D68" s="67"/>
      <c r="E68" s="15"/>
      <c r="F68" s="21"/>
      <c r="G68" s="21"/>
      <c r="H68" s="13"/>
    </row>
    <row r="69" spans="1:8" ht="24" customHeight="1" x14ac:dyDescent="0.3">
      <c r="A69" s="57"/>
      <c r="B69" s="7" t="s">
        <v>147</v>
      </c>
      <c r="C69" s="5" t="s">
        <v>14</v>
      </c>
      <c r="D69" s="17" t="s">
        <v>256</v>
      </c>
      <c r="E69" s="21">
        <v>0.5</v>
      </c>
      <c r="F69" s="21">
        <v>1</v>
      </c>
      <c r="G69" s="21">
        <v>1</v>
      </c>
      <c r="H69" s="13" t="s">
        <v>286</v>
      </c>
    </row>
    <row r="70" spans="1:8" ht="49.5" x14ac:dyDescent="0.3">
      <c r="A70" s="57"/>
      <c r="B70" s="7" t="s">
        <v>148</v>
      </c>
      <c r="C70" s="5" t="s">
        <v>14</v>
      </c>
      <c r="D70" s="17" t="s">
        <v>69</v>
      </c>
      <c r="E70" s="21">
        <v>0.33</v>
      </c>
      <c r="F70" s="21">
        <v>0.66</v>
      </c>
      <c r="G70" s="21">
        <v>0.86</v>
      </c>
      <c r="H70" s="13" t="s">
        <v>348</v>
      </c>
    </row>
    <row r="71" spans="1:8" ht="49.5" x14ac:dyDescent="0.3">
      <c r="A71" s="57"/>
      <c r="B71" s="7" t="s">
        <v>70</v>
      </c>
      <c r="C71" s="5" t="s">
        <v>17</v>
      </c>
      <c r="D71" s="17" t="s">
        <v>258</v>
      </c>
      <c r="E71" s="21">
        <v>0</v>
      </c>
      <c r="F71" s="21">
        <v>0</v>
      </c>
      <c r="G71" s="21">
        <v>0</v>
      </c>
      <c r="H71" s="13" t="s">
        <v>349</v>
      </c>
    </row>
    <row r="72" spans="1:8" ht="49.5" x14ac:dyDescent="0.3">
      <c r="A72" s="57"/>
      <c r="B72" s="7" t="s">
        <v>71</v>
      </c>
      <c r="C72" s="5" t="s">
        <v>32</v>
      </c>
      <c r="D72" s="17" t="s">
        <v>258</v>
      </c>
      <c r="E72" s="21">
        <v>0</v>
      </c>
      <c r="F72" s="21">
        <v>0</v>
      </c>
      <c r="G72" s="21">
        <v>0</v>
      </c>
      <c r="H72" s="13" t="s">
        <v>349</v>
      </c>
    </row>
    <row r="73" spans="1:8" ht="66" x14ac:dyDescent="0.3">
      <c r="A73" s="56" t="s">
        <v>72</v>
      </c>
      <c r="B73" s="7" t="s">
        <v>73</v>
      </c>
      <c r="C73" s="5" t="s">
        <v>4</v>
      </c>
      <c r="D73" s="17" t="s">
        <v>74</v>
      </c>
      <c r="E73" s="21">
        <v>0.33</v>
      </c>
      <c r="F73" s="21">
        <v>0.66</v>
      </c>
      <c r="G73" s="21">
        <v>1</v>
      </c>
      <c r="H73" s="13" t="s">
        <v>286</v>
      </c>
    </row>
    <row r="74" spans="1:8" ht="66" x14ac:dyDescent="0.3">
      <c r="A74" s="57"/>
      <c r="B74" s="51" t="s">
        <v>75</v>
      </c>
      <c r="C74" s="5" t="s">
        <v>4</v>
      </c>
      <c r="D74" s="17" t="s">
        <v>74</v>
      </c>
      <c r="E74" s="21">
        <v>0</v>
      </c>
      <c r="F74" s="21">
        <v>0</v>
      </c>
      <c r="G74" s="21">
        <v>0</v>
      </c>
      <c r="H74" s="13" t="s">
        <v>292</v>
      </c>
    </row>
    <row r="75" spans="1:8" ht="33" x14ac:dyDescent="0.3">
      <c r="A75" s="56" t="s">
        <v>76</v>
      </c>
      <c r="B75" s="51" t="s">
        <v>77</v>
      </c>
      <c r="C75" s="5" t="s">
        <v>42</v>
      </c>
      <c r="D75" s="17" t="s">
        <v>20</v>
      </c>
      <c r="E75" s="21">
        <v>0.33</v>
      </c>
      <c r="F75" s="21">
        <v>0.66</v>
      </c>
      <c r="G75" s="21">
        <v>1</v>
      </c>
      <c r="H75" s="13" t="s">
        <v>335</v>
      </c>
    </row>
    <row r="76" spans="1:8" ht="66" x14ac:dyDescent="0.3">
      <c r="A76" s="57"/>
      <c r="B76" s="51" t="s">
        <v>78</v>
      </c>
      <c r="C76" s="5" t="s">
        <v>42</v>
      </c>
      <c r="D76" s="17" t="s">
        <v>79</v>
      </c>
      <c r="E76" s="21">
        <v>0.33</v>
      </c>
      <c r="F76" s="21">
        <v>0.66</v>
      </c>
      <c r="G76" s="21">
        <v>1</v>
      </c>
      <c r="H76" s="13" t="s">
        <v>335</v>
      </c>
    </row>
    <row r="77" spans="1:8" ht="49.5" x14ac:dyDescent="0.3">
      <c r="A77" s="57"/>
      <c r="B77" s="7" t="s">
        <v>80</v>
      </c>
      <c r="C77" s="5" t="s">
        <v>4</v>
      </c>
      <c r="D77" s="17" t="s">
        <v>81</v>
      </c>
      <c r="E77" s="21">
        <v>0.33</v>
      </c>
      <c r="F77" s="21">
        <v>0.66</v>
      </c>
      <c r="G77" s="21">
        <v>1</v>
      </c>
      <c r="H77" s="13" t="s">
        <v>335</v>
      </c>
    </row>
    <row r="78" spans="1:8" ht="49.5" x14ac:dyDescent="0.3">
      <c r="A78" s="57"/>
      <c r="B78" s="7" t="s">
        <v>82</v>
      </c>
      <c r="C78" s="5" t="s">
        <v>17</v>
      </c>
      <c r="D78" s="17" t="s">
        <v>81</v>
      </c>
      <c r="E78" s="21">
        <v>0.33</v>
      </c>
      <c r="F78" s="21">
        <v>0.66</v>
      </c>
      <c r="G78" s="21">
        <v>1</v>
      </c>
      <c r="H78" s="13" t="s">
        <v>335</v>
      </c>
    </row>
    <row r="79" spans="1:8" ht="66" x14ac:dyDescent="0.3">
      <c r="A79" s="57"/>
      <c r="B79" s="7" t="s">
        <v>83</v>
      </c>
      <c r="C79" s="5" t="s">
        <v>42</v>
      </c>
      <c r="D79" s="17" t="s">
        <v>79</v>
      </c>
      <c r="E79" s="21">
        <v>0.33</v>
      </c>
      <c r="F79" s="21">
        <v>0.66</v>
      </c>
      <c r="G79" s="21">
        <v>1</v>
      </c>
      <c r="H79" s="13" t="s">
        <v>335</v>
      </c>
    </row>
    <row r="80" spans="1:8" ht="66" x14ac:dyDescent="0.3">
      <c r="A80" s="57"/>
      <c r="B80" s="7" t="s">
        <v>84</v>
      </c>
      <c r="C80" s="5" t="s">
        <v>42</v>
      </c>
      <c r="D80" s="17" t="s">
        <v>79</v>
      </c>
      <c r="E80" s="21">
        <v>0.33</v>
      </c>
      <c r="F80" s="21">
        <v>0.66</v>
      </c>
      <c r="G80" s="21">
        <v>1</v>
      </c>
      <c r="H80" s="13" t="s">
        <v>335</v>
      </c>
    </row>
    <row r="81" spans="1:8" ht="66" x14ac:dyDescent="0.3">
      <c r="A81" s="57"/>
      <c r="B81" s="7" t="s">
        <v>85</v>
      </c>
      <c r="C81" s="5" t="s">
        <v>42</v>
      </c>
      <c r="D81" s="17" t="s">
        <v>79</v>
      </c>
      <c r="E81" s="21">
        <v>0.33</v>
      </c>
      <c r="F81" s="21">
        <v>0.66</v>
      </c>
      <c r="G81" s="21">
        <v>1</v>
      </c>
      <c r="H81" s="13" t="s">
        <v>335</v>
      </c>
    </row>
    <row r="82" spans="1:8" x14ac:dyDescent="0.3">
      <c r="A82" s="56" t="s">
        <v>86</v>
      </c>
      <c r="B82" s="66" t="s">
        <v>87</v>
      </c>
      <c r="C82" s="67"/>
      <c r="D82" s="67"/>
      <c r="E82" s="15"/>
      <c r="F82" s="21"/>
      <c r="G82" s="21"/>
      <c r="H82" s="13"/>
    </row>
    <row r="83" spans="1:8" ht="66" x14ac:dyDescent="0.3">
      <c r="A83" s="57"/>
      <c r="B83" s="7" t="s">
        <v>149</v>
      </c>
      <c r="C83" s="5" t="s">
        <v>88</v>
      </c>
      <c r="D83" s="17" t="s">
        <v>74</v>
      </c>
      <c r="E83" s="21">
        <v>0</v>
      </c>
      <c r="F83" s="21">
        <v>0</v>
      </c>
      <c r="G83" s="21">
        <v>0</v>
      </c>
      <c r="H83" s="13" t="s">
        <v>287</v>
      </c>
    </row>
    <row r="84" spans="1:8" ht="66" x14ac:dyDescent="0.3">
      <c r="A84" s="57"/>
      <c r="B84" s="7" t="s">
        <v>150</v>
      </c>
      <c r="C84" s="5" t="s">
        <v>88</v>
      </c>
      <c r="D84" s="17" t="s">
        <v>74</v>
      </c>
      <c r="E84" s="21">
        <v>0</v>
      </c>
      <c r="F84" s="21">
        <v>0</v>
      </c>
      <c r="G84" s="21">
        <v>0</v>
      </c>
      <c r="H84" s="13" t="s">
        <v>287</v>
      </c>
    </row>
    <row r="85" spans="1:8" ht="66" x14ac:dyDescent="0.3">
      <c r="A85" s="57"/>
      <c r="B85" s="7" t="s">
        <v>151</v>
      </c>
      <c r="C85" s="5" t="s">
        <v>88</v>
      </c>
      <c r="D85" s="17" t="s">
        <v>74</v>
      </c>
      <c r="E85" s="21">
        <v>0</v>
      </c>
      <c r="F85" s="21">
        <v>0</v>
      </c>
      <c r="G85" s="21">
        <v>0</v>
      </c>
      <c r="H85" s="13" t="s">
        <v>287</v>
      </c>
    </row>
    <row r="86" spans="1:8" ht="66" x14ac:dyDescent="0.3">
      <c r="A86" s="57"/>
      <c r="B86" s="7" t="s">
        <v>152</v>
      </c>
      <c r="C86" s="5" t="s">
        <v>88</v>
      </c>
      <c r="D86" s="17" t="s">
        <v>74</v>
      </c>
      <c r="E86" s="21">
        <v>0</v>
      </c>
      <c r="F86" s="21">
        <v>0</v>
      </c>
      <c r="G86" s="21">
        <v>0</v>
      </c>
      <c r="H86" s="13" t="s">
        <v>287</v>
      </c>
    </row>
    <row r="87" spans="1:8" ht="66" x14ac:dyDescent="0.3">
      <c r="A87" s="57"/>
      <c r="B87" s="7" t="s">
        <v>153</v>
      </c>
      <c r="C87" s="5" t="s">
        <v>17</v>
      </c>
      <c r="D87" s="17" t="s">
        <v>74</v>
      </c>
      <c r="E87" s="21">
        <v>0</v>
      </c>
      <c r="F87" s="21">
        <v>0</v>
      </c>
      <c r="G87" s="21">
        <v>0</v>
      </c>
      <c r="H87" s="13" t="s">
        <v>337</v>
      </c>
    </row>
    <row r="88" spans="1:8" ht="66" x14ac:dyDescent="0.3">
      <c r="A88" s="57"/>
      <c r="B88" s="7" t="s">
        <v>154</v>
      </c>
      <c r="C88" s="5" t="s">
        <v>17</v>
      </c>
      <c r="D88" s="17" t="s">
        <v>74</v>
      </c>
      <c r="E88" s="21">
        <v>0</v>
      </c>
      <c r="F88" s="21">
        <v>0</v>
      </c>
      <c r="G88" s="21">
        <v>0</v>
      </c>
      <c r="H88" s="13" t="s">
        <v>338</v>
      </c>
    </row>
    <row r="89" spans="1:8" ht="66" x14ac:dyDescent="0.3">
      <c r="A89" s="57"/>
      <c r="B89" s="7" t="s">
        <v>155</v>
      </c>
      <c r="C89" s="5" t="s">
        <v>88</v>
      </c>
      <c r="D89" s="17" t="s">
        <v>74</v>
      </c>
      <c r="E89" s="21">
        <v>0</v>
      </c>
      <c r="F89" s="21">
        <v>0</v>
      </c>
      <c r="G89" s="21">
        <v>0</v>
      </c>
      <c r="H89" s="13" t="s">
        <v>287</v>
      </c>
    </row>
    <row r="90" spans="1:8" ht="66" x14ac:dyDescent="0.3">
      <c r="A90" s="57"/>
      <c r="B90" s="7" t="s">
        <v>156</v>
      </c>
      <c r="C90" s="5" t="s">
        <v>88</v>
      </c>
      <c r="D90" s="17" t="s">
        <v>74</v>
      </c>
      <c r="E90" s="21">
        <v>0.33</v>
      </c>
      <c r="F90" s="21">
        <v>0.66</v>
      </c>
      <c r="G90" s="21">
        <v>1</v>
      </c>
      <c r="H90" s="13" t="s">
        <v>288</v>
      </c>
    </row>
    <row r="91" spans="1:8" ht="33" customHeight="1" x14ac:dyDescent="0.3">
      <c r="A91" s="56" t="s">
        <v>89</v>
      </c>
      <c r="B91" s="7" t="s">
        <v>90</v>
      </c>
      <c r="C91" s="68" t="s">
        <v>91</v>
      </c>
      <c r="D91" s="70" t="s">
        <v>244</v>
      </c>
      <c r="E91" s="21">
        <v>0.33</v>
      </c>
      <c r="F91" s="21">
        <v>0.66</v>
      </c>
      <c r="G91" s="21">
        <v>1</v>
      </c>
      <c r="H91" s="13" t="s">
        <v>335</v>
      </c>
    </row>
    <row r="92" spans="1:8" ht="34.5" customHeight="1" x14ac:dyDescent="0.3">
      <c r="A92" s="57"/>
      <c r="B92" s="7" t="s">
        <v>157</v>
      </c>
      <c r="C92" s="69"/>
      <c r="D92" s="71"/>
      <c r="E92" s="21">
        <v>0</v>
      </c>
      <c r="F92" s="21">
        <v>0</v>
      </c>
      <c r="G92" s="21">
        <v>0</v>
      </c>
      <c r="H92" s="13" t="s">
        <v>287</v>
      </c>
    </row>
    <row r="93" spans="1:8" ht="49.5" x14ac:dyDescent="0.3">
      <c r="A93" s="60" t="s">
        <v>92</v>
      </c>
      <c r="B93" s="5" t="s">
        <v>289</v>
      </c>
      <c r="C93" s="5" t="s">
        <v>35</v>
      </c>
      <c r="D93" s="17" t="s">
        <v>81</v>
      </c>
      <c r="E93" s="21">
        <v>0</v>
      </c>
      <c r="F93" s="21">
        <v>0</v>
      </c>
      <c r="G93" s="21">
        <v>0</v>
      </c>
      <c r="H93" s="13" t="s">
        <v>287</v>
      </c>
    </row>
    <row r="94" spans="1:8" ht="33" x14ac:dyDescent="0.3">
      <c r="A94" s="60"/>
      <c r="B94" s="5" t="s">
        <v>290</v>
      </c>
      <c r="C94" s="5" t="s">
        <v>17</v>
      </c>
      <c r="D94" s="17" t="s">
        <v>259</v>
      </c>
      <c r="E94" s="21">
        <v>0</v>
      </c>
      <c r="F94" s="21">
        <v>0</v>
      </c>
      <c r="G94" s="21">
        <v>1</v>
      </c>
      <c r="H94" s="13" t="s">
        <v>360</v>
      </c>
    </row>
    <row r="95" spans="1:8" ht="49.5" x14ac:dyDescent="0.3">
      <c r="A95" s="60"/>
      <c r="B95" s="5" t="s">
        <v>291</v>
      </c>
      <c r="C95" s="5" t="s">
        <v>4</v>
      </c>
      <c r="D95" s="17" t="s">
        <v>62</v>
      </c>
      <c r="E95" s="21">
        <v>0</v>
      </c>
      <c r="F95" s="21">
        <v>0</v>
      </c>
      <c r="G95" s="21">
        <v>0</v>
      </c>
      <c r="H95" s="13" t="s">
        <v>345</v>
      </c>
    </row>
    <row r="96" spans="1:8" x14ac:dyDescent="0.3">
      <c r="A96" s="73" t="s">
        <v>204</v>
      </c>
      <c r="B96" s="74"/>
      <c r="C96" s="74"/>
      <c r="D96" s="75"/>
      <c r="E96" s="37">
        <f>+AVERAGE(E3:E19,E22:E30,E33:E95)</f>
        <v>0.16500000000000001</v>
      </c>
      <c r="F96" s="37">
        <f>+AVERAGE(F3:F19,F22:F30,F33:F95)</f>
        <v>0.43023255813953454</v>
      </c>
      <c r="G96" s="37">
        <f>+AVERAGE(G3:G19,G22:G30,G33:G95)</f>
        <v>0.63965116279069767</v>
      </c>
    </row>
  </sheetData>
  <mergeCells count="31">
    <mergeCell ref="E20:G20"/>
    <mergeCell ref="E31:G31"/>
    <mergeCell ref="A96:D96"/>
    <mergeCell ref="A16:A19"/>
    <mergeCell ref="A3:A5"/>
    <mergeCell ref="A24:A25"/>
    <mergeCell ref="A26:A28"/>
    <mergeCell ref="A59:A72"/>
    <mergeCell ref="B64:D64"/>
    <mergeCell ref="B68:D68"/>
    <mergeCell ref="A1:D1"/>
    <mergeCell ref="A14:A15"/>
    <mergeCell ref="A6:A13"/>
    <mergeCell ref="A20:D20"/>
    <mergeCell ref="A22:A23"/>
    <mergeCell ref="H1:H2"/>
    <mergeCell ref="H20:H21"/>
    <mergeCell ref="H31:H32"/>
    <mergeCell ref="E1:G1"/>
    <mergeCell ref="A93:A95"/>
    <mergeCell ref="A73:A74"/>
    <mergeCell ref="A75:A81"/>
    <mergeCell ref="A82:A90"/>
    <mergeCell ref="B82:D82"/>
    <mergeCell ref="A91:A92"/>
    <mergeCell ref="C91:C92"/>
    <mergeCell ref="D91:D92"/>
    <mergeCell ref="A31:D31"/>
    <mergeCell ref="A33:A46"/>
    <mergeCell ref="A47:A53"/>
    <mergeCell ref="A54:A58"/>
  </mergeCells>
  <pageMargins left="0.7" right="0.7" top="0.75" bottom="0.75" header="0.3" footer="0.3"/>
  <pageSetup orientation="portrait" horizontalDpi="4294967292"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10"/>
  <sheetViews>
    <sheetView zoomScale="80" zoomScaleNormal="80" workbookViewId="0">
      <pane ySplit="2" topLeftCell="A3" activePane="bottomLeft" state="frozen"/>
      <selection pane="bottomLeft" activeCell="G9" sqref="G9"/>
    </sheetView>
  </sheetViews>
  <sheetFormatPr baseColWidth="10" defaultRowHeight="15" x14ac:dyDescent="0.25"/>
  <cols>
    <col min="1" max="1" width="25" customWidth="1"/>
    <col min="2" max="2" width="59.28515625" customWidth="1"/>
    <col min="3" max="4" width="23.42578125" customWidth="1"/>
    <col min="5" max="7" width="19.28515625" customWidth="1"/>
    <col min="8" max="8" width="37.5703125" customWidth="1"/>
  </cols>
  <sheetData>
    <row r="1" spans="1:8" ht="45" customHeight="1" x14ac:dyDescent="0.25">
      <c r="A1" s="53" t="s">
        <v>116</v>
      </c>
      <c r="B1" s="59"/>
      <c r="C1" s="59"/>
      <c r="D1" s="59"/>
      <c r="E1" s="62" t="s">
        <v>200</v>
      </c>
      <c r="F1" s="62"/>
      <c r="G1" s="62"/>
      <c r="H1" s="62" t="s">
        <v>205</v>
      </c>
    </row>
    <row r="2" spans="1:8" ht="30" customHeight="1" x14ac:dyDescent="0.25">
      <c r="A2" s="29" t="s">
        <v>0</v>
      </c>
      <c r="B2" s="29" t="s">
        <v>1</v>
      </c>
      <c r="C2" s="29" t="s">
        <v>2</v>
      </c>
      <c r="D2" s="29" t="s">
        <v>115</v>
      </c>
      <c r="E2" s="29" t="s">
        <v>201</v>
      </c>
      <c r="F2" s="29" t="s">
        <v>202</v>
      </c>
      <c r="G2" s="29" t="s">
        <v>203</v>
      </c>
      <c r="H2" s="62"/>
    </row>
    <row r="3" spans="1:8" ht="67.5" x14ac:dyDescent="0.25">
      <c r="A3" s="63" t="s">
        <v>169</v>
      </c>
      <c r="B3" s="38" t="s">
        <v>114</v>
      </c>
      <c r="C3" s="43" t="s">
        <v>17</v>
      </c>
      <c r="D3" s="39" t="s">
        <v>248</v>
      </c>
      <c r="E3" s="44">
        <v>0.33</v>
      </c>
      <c r="F3" s="44">
        <v>0.66</v>
      </c>
      <c r="G3" s="44">
        <v>1</v>
      </c>
      <c r="H3" s="45" t="s">
        <v>263</v>
      </c>
    </row>
    <row r="4" spans="1:8" ht="61.5" customHeight="1" x14ac:dyDescent="0.25">
      <c r="A4" s="63"/>
      <c r="B4" s="38" t="s">
        <v>221</v>
      </c>
      <c r="C4" s="43" t="s">
        <v>170</v>
      </c>
      <c r="D4" s="39" t="s">
        <v>240</v>
      </c>
      <c r="E4" s="44">
        <v>0</v>
      </c>
      <c r="F4" s="44">
        <v>1</v>
      </c>
      <c r="G4" s="44">
        <v>1</v>
      </c>
      <c r="H4" s="45" t="s">
        <v>328</v>
      </c>
    </row>
    <row r="5" spans="1:8" ht="39" customHeight="1" x14ac:dyDescent="0.25">
      <c r="A5" s="63"/>
      <c r="B5" s="38" t="s">
        <v>113</v>
      </c>
      <c r="C5" s="43" t="s">
        <v>17</v>
      </c>
      <c r="D5" s="39" t="s">
        <v>248</v>
      </c>
      <c r="E5" s="44">
        <v>0</v>
      </c>
      <c r="F5" s="44">
        <v>0</v>
      </c>
      <c r="G5" s="44">
        <v>0</v>
      </c>
      <c r="H5" s="45" t="s">
        <v>209</v>
      </c>
    </row>
    <row r="6" spans="1:8" ht="96.75" customHeight="1" x14ac:dyDescent="0.25">
      <c r="A6" s="63"/>
      <c r="B6" s="38" t="s">
        <v>184</v>
      </c>
      <c r="C6" s="43" t="s">
        <v>17</v>
      </c>
      <c r="D6" s="39" t="s">
        <v>20</v>
      </c>
      <c r="E6" s="44">
        <v>0.33</v>
      </c>
      <c r="F6" s="44">
        <v>0.66</v>
      </c>
      <c r="G6" s="44">
        <v>1</v>
      </c>
      <c r="H6" s="45" t="s">
        <v>265</v>
      </c>
    </row>
    <row r="7" spans="1:8" ht="81" x14ac:dyDescent="0.25">
      <c r="A7" s="63"/>
      <c r="B7" s="38" t="s">
        <v>118</v>
      </c>
      <c r="C7" s="43" t="s">
        <v>17</v>
      </c>
      <c r="D7" s="39" t="s">
        <v>20</v>
      </c>
      <c r="E7" s="44">
        <v>0.33</v>
      </c>
      <c r="F7" s="44">
        <v>0.66</v>
      </c>
      <c r="G7" s="44">
        <v>1</v>
      </c>
      <c r="H7" s="45" t="s">
        <v>264</v>
      </c>
    </row>
    <row r="8" spans="1:8" ht="40.5" x14ac:dyDescent="0.25">
      <c r="A8" s="63" t="s">
        <v>112</v>
      </c>
      <c r="B8" s="38" t="s">
        <v>121</v>
      </c>
      <c r="C8" s="43" t="s">
        <v>17</v>
      </c>
      <c r="D8" s="39" t="s">
        <v>249</v>
      </c>
      <c r="E8" s="44">
        <v>1</v>
      </c>
      <c r="F8" s="44">
        <v>1</v>
      </c>
      <c r="G8" s="44">
        <v>1</v>
      </c>
      <c r="H8" s="45" t="s">
        <v>266</v>
      </c>
    </row>
    <row r="9" spans="1:8" ht="67.5" x14ac:dyDescent="0.25">
      <c r="A9" s="63"/>
      <c r="B9" s="38" t="s">
        <v>122</v>
      </c>
      <c r="C9" s="43" t="s">
        <v>17</v>
      </c>
      <c r="D9" s="39" t="s">
        <v>248</v>
      </c>
      <c r="E9" s="44">
        <v>0.33</v>
      </c>
      <c r="F9" s="44">
        <v>0.66</v>
      </c>
      <c r="G9" s="44">
        <v>1</v>
      </c>
      <c r="H9" s="45" t="s">
        <v>346</v>
      </c>
    </row>
    <row r="10" spans="1:8" ht="16.5" x14ac:dyDescent="0.25">
      <c r="E10" s="41">
        <f>+AVERAGE(E3:E9)</f>
        <v>0.33142857142857141</v>
      </c>
      <c r="F10" s="41">
        <f>+AVERAGE(F3:F9)</f>
        <v>0.66285714285714292</v>
      </c>
      <c r="G10" s="41">
        <f>+AVERAGE(G3:G9)</f>
        <v>0.8571428571428571</v>
      </c>
    </row>
  </sheetData>
  <mergeCells count="5">
    <mergeCell ref="A1:D1"/>
    <mergeCell ref="A3:A7"/>
    <mergeCell ref="A8:A9"/>
    <mergeCell ref="E1:G1"/>
    <mergeCell ref="H1:H2"/>
  </mergeCells>
  <pageMargins left="0.7" right="0.7" top="0.75" bottom="0.75" header="0.3" footer="0.3"/>
  <pageSetup orientation="portrait" horizontalDpi="4294967292"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SEGUIMIENTO</vt:lpstr>
      <vt:lpstr>1. Med. Diligencia</vt:lpstr>
      <vt:lpstr>2.Gestión Riesgo de Corrupción.</vt:lpstr>
      <vt:lpstr>3. Redes Institu.</vt:lpstr>
      <vt:lpstr>4. Canales de denuncia.</vt:lpstr>
      <vt:lpstr>5.Rend. ctas, S.C y Acceso inf.</vt:lpstr>
      <vt:lpstr> 6.Iniciativas adicionales.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Usuario</cp:lastModifiedBy>
  <dcterms:created xsi:type="dcterms:W3CDTF">2021-01-13T16:43:07Z</dcterms:created>
  <dcterms:modified xsi:type="dcterms:W3CDTF">2025-12-16T13:38:21Z</dcterms:modified>
</cp:coreProperties>
</file>